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874" firstSheet="3" activeTab="7"/>
  </bookViews>
  <sheets>
    <sheet name="Periodos Español" sheetId="1" r:id="rId1"/>
    <sheet name="Control Caso Español" sheetId="2" r:id="rId2"/>
    <sheet name="Control brote Español (Inc)" sheetId="3" r:id="rId3"/>
    <sheet name="Control brote Español (Trasm)" sheetId="4" r:id="rId4"/>
    <sheet name="Periodos Ingles" sheetId="5" r:id="rId5"/>
    <sheet name="Control Caso Ingles" sheetId="6" r:id="rId6"/>
    <sheet name="Control brote Inglés (Inc)" sheetId="7" r:id="rId7"/>
    <sheet name="Control brote Ingles (Trasm)" sheetId="8" r:id="rId8"/>
  </sheets>
  <definedNames/>
  <calcPr fullCalcOnLoad="1"/>
</workbook>
</file>

<file path=xl/comments1.xml><?xml version="1.0" encoding="utf-8"?>
<comments xmlns="http://schemas.openxmlformats.org/spreadsheetml/2006/main">
  <authors>
    <author>Mario Mart?nez Gonz?lez</author>
  </authors>
  <commentList>
    <comment ref="L9" authorId="0">
      <text>
        <r>
          <rPr>
            <b/>
            <sz val="8"/>
            <rFont val="Tahoma"/>
            <family val="2"/>
          </rPr>
          <t>Investigar: 
- Contacto con personas con antecedente de aparición súbita de fiebre de 38°C o más y tos o dolor de garganta en ausencia de otros diagnósticos.
- Lugares visitados.
- Visitas recibidas.
- Rutas y tipo de transporte utilizado
- Antecedente y fechas de vacunación contra influenza.</t>
        </r>
      </text>
    </comment>
    <comment ref="L11" authorId="0">
      <text>
        <r>
          <rPr>
            <b/>
            <sz val="8"/>
            <rFont val="Tahoma"/>
            <family val="2"/>
          </rPr>
          <t>No se deben utilizar salicilatos (aspirina)  para disminuir la fiebre por el riesgo de ocasionar un síndrome de Reye.</t>
        </r>
      </text>
    </comment>
    <comment ref="L16" authorId="0">
      <text>
        <r>
          <rPr>
            <b/>
            <sz val="8"/>
            <rFont val="Tahoma"/>
            <family val="2"/>
          </rPr>
          <t>Investigar: 
- Lugares visitados.
- Visitas recibidas.
- Rutas y tipo de transporte utilizado
- Localizar personas con quien estuvo en contacto
- Vacunar contactos en riesgo de contagio
- Mantener la vigilancia de los contactos identificados hasta el último día de probable aparición de casos secundarios.</t>
        </r>
      </text>
    </comment>
    <comment ref="L18" authorId="0">
      <text>
        <r>
          <rPr>
            <b/>
            <sz val="8"/>
            <rFont val="Tahoma"/>
            <family val="2"/>
          </rPr>
          <t>- Permanecer en casa por lo menos durante este periodo y evitar el contacto cercano con las demás personas para evitar contagiarlos.
- Cubrirse al toser o estornudar, de preferencia con un pañuelo desechable y desecharlo de una manera adecuada. Si no tiene pañuelo puede cubrirse con el pliegue del codo.
- Evitar aglomeraciones, particularmente en lugares cerrados.
- Evitar visitas innecesarias a hospitales o establecimientos de salud.
- Lavarse frecuente de manos, particularmente despues de toser o estornudar.
- No compartir alimentos, bebidas ni platos o cubiertos.
- Evitar saludar de mano y de beso.
- Tratar de no tocarse los ojos, la nariz ni la boca con las manos.</t>
        </r>
      </text>
    </comment>
    <comment ref="L23" authorId="0">
      <text>
        <r>
          <rPr>
            <b/>
            <sz val="8"/>
            <rFont val="Tahoma"/>
            <family val="2"/>
          </rPr>
          <t>Intensificar: 
- Vigilancia y seguimiento completo de todos los contactos hasta el final de este periodo.
- Identificar a todos los contactos que inicien con       Fiebre, Tos o dolor de garganta, sintomas respiratorios, particularmente de Infección Respiratoria Aguda Grave.</t>
        </r>
      </text>
    </comment>
    <comment ref="L30" authorId="0">
      <text>
        <r>
          <rPr>
            <b/>
            <sz val="8"/>
            <rFont val="Tahoma"/>
            <family val="2"/>
          </rPr>
          <t>- Las muestras nasofaríngeas deben obtenerse en el momento en que se detecte al caso, preferentemente desde el inicio de los síntomas hasta el tercer día, con hisopos de dacrón, rayón o fibra de poliéster, con mango de plástico.
- Enviar de inmediato al laboratorio a temperatura de 4°C a 8°C.   
- Si se envían despues de 2 días (una semana como máximo) deben congelarse a menos 20°C o a menos 70°C.
- No usar hisopos de alginato de calcio ni de algodón ni los que tengan palillo de madera.</t>
        </r>
      </text>
    </comment>
    <comment ref="M35" authorId="0">
      <text>
        <r>
          <rPr>
            <b/>
            <sz val="8"/>
            <rFont val="Tahoma"/>
            <family val="2"/>
          </rPr>
          <t>Ausencia de casos manteniendo una vigilancia epidemiológica adecuada.</t>
        </r>
      </text>
    </comment>
    <comment ref="M38" authorId="0">
      <text>
        <r>
          <rPr>
            <b/>
            <sz val="8"/>
            <rFont val="Tahoma"/>
            <family val="2"/>
          </rPr>
          <t>Ausencia de casos sin mantener una vigilancia epidemiológica adecuada.</t>
        </r>
      </text>
    </comment>
  </commentList>
</comments>
</file>

<file path=xl/comments5.xml><?xml version="1.0" encoding="utf-8"?>
<comments xmlns="http://schemas.openxmlformats.org/spreadsheetml/2006/main">
  <authors>
    <author>Mario Mart?nez Gonz?lez</author>
  </authors>
  <commentList>
    <comment ref="L9" authorId="0">
      <text>
        <r>
          <rPr>
            <b/>
            <sz val="8"/>
            <rFont val="Tahoma"/>
            <family val="2"/>
          </rPr>
          <t>Investigar: 
- Contacto con personas con antecedente de aparición súbita de fiebre de 38°C o más y tos o dolor de garganta en ausencia de otros diagnósticos.
- Lugares visitados.
- Visitas recibidas.
- Rutas y tipo de transporte utilizado
- Antecedente y fechas de vacunación contra influenza.</t>
        </r>
      </text>
    </comment>
    <comment ref="L11" authorId="0">
      <text>
        <r>
          <rPr>
            <b/>
            <sz val="8"/>
            <rFont val="Tahoma"/>
            <family val="2"/>
          </rPr>
          <t>No se deben utilizar salicilatos (aspirina)  para disminuir la fiebre por el riesgo de ocasionar un síndrome de Reye.</t>
        </r>
      </text>
    </comment>
    <comment ref="L16" authorId="0">
      <text>
        <r>
          <rPr>
            <b/>
            <sz val="8"/>
            <rFont val="Tahoma"/>
            <family val="2"/>
          </rPr>
          <t>Investigar: 
- Lugares visitados.
- Visitas recibidas.
- Rutas y tipo de transporte utilizado
- Localizar personas con quien estuvo en contacto
- Vacunar contactos en riesgo de contagio
- Mantener la vigilancia de los contactos identificados hasta el último día de probable aparición de casos secundarios.</t>
        </r>
      </text>
    </comment>
    <comment ref="L18" authorId="0">
      <text>
        <r>
          <rPr>
            <b/>
            <sz val="8"/>
            <rFont val="Tahoma"/>
            <family val="2"/>
          </rPr>
          <t>- Permanecer en casa por lo menos durante este periodo y evitar el contacto cercano con las demás personas para evitar contagiarlos.
- Cubrirse al toser o estornudar, de preferencia con un pañuelo desechable y desecharlo de una manera adecuada. Si no tiene pañuelo puede cubrirse con el pliegue del codo.
- Evitar aglomeraciones, particularmente en lugares cerrados.
- Evitar visitas innecesarias a hospitales o establecimientos de salud.
- Lavarse frecuente de manos, particularmente despues de toser o estornudar.
- No compartir alimentos, bebidas ni platos o cubiertos.
- Evitar saludar de mano y de beso.
- Tratar de no tocarse los ojos, la nariz ni la boca con las manos.</t>
        </r>
      </text>
    </comment>
    <comment ref="L23" authorId="0">
      <text>
        <r>
          <rPr>
            <b/>
            <sz val="8"/>
            <rFont val="Tahoma"/>
            <family val="2"/>
          </rPr>
          <t>Intensificar: 
- Vigilancia y seguimiento completo de todos los contactos hasta el final de este periodo.
- Identificar a todos los contactos que inicien con       Fiebre, Tos o dolor de garganta, sintomas respiratorios, particularmente de Infección Respiratoria Aguda Grave.</t>
        </r>
      </text>
    </comment>
    <comment ref="L30" authorId="0">
      <text>
        <r>
          <rPr>
            <b/>
            <sz val="8"/>
            <rFont val="Tahoma"/>
            <family val="2"/>
          </rPr>
          <t>- Las muestras nasofaríngeas deben obtenerse en el momento en que se detecte al caso, preferentemente desde el inicio de los síntomas hasta el tercer día, con hisopos de dacrón, rayón o fibra de poliéster, con mango de plástico.
- Enviar de inmediato al laboratorio a temperatura de 4°C a 8°C.   
- Si se envían despues de 2 días (una semana como máximo) deben congelarse a menos 20°C o a menos 70°C.
- No usar hisopos de alginato de calcio ni de algodón ni los que tengan palillo de madera.</t>
        </r>
      </text>
    </comment>
    <comment ref="M35" authorId="0">
      <text>
        <r>
          <rPr>
            <b/>
            <sz val="8"/>
            <rFont val="Tahoma"/>
            <family val="2"/>
          </rPr>
          <t>Ausencia de casos manteniendo una vigilancia epidemiológica adecuada.</t>
        </r>
      </text>
    </comment>
    <comment ref="M38" authorId="0">
      <text>
        <r>
          <rPr>
            <b/>
            <sz val="8"/>
            <rFont val="Tahoma"/>
            <family val="2"/>
          </rPr>
          <t>Ausencia de casos sin mantener una vigilancia epidemiológica adecuada.</t>
        </r>
      </text>
    </comment>
  </commentList>
</comments>
</file>

<file path=xl/sharedStrings.xml><?xml version="1.0" encoding="utf-8"?>
<sst xmlns="http://schemas.openxmlformats.org/spreadsheetml/2006/main" count="104" uniqueCount="37">
  <si>
    <t xml:space="preserve">Día : </t>
  </si>
  <si>
    <t xml:space="preserve">Mes : </t>
  </si>
  <si>
    <t xml:space="preserve">Año : </t>
  </si>
  <si>
    <t>Periodo probable de infección :</t>
  </si>
  <si>
    <t>Del</t>
  </si>
  <si>
    <t>Al</t>
  </si>
  <si>
    <t>Periodo probable de transmisibilidad :</t>
  </si>
  <si>
    <t>¿Que hacer?</t>
  </si>
  <si>
    <t>Periodo probable de aparición de casos secundarios :</t>
  </si>
  <si>
    <t>Organización Panamericana de la Salud</t>
  </si>
  <si>
    <t>Calculadora para periodos de investigación</t>
  </si>
  <si>
    <t>Influenza</t>
  </si>
  <si>
    <t>Periodo de incubacion</t>
  </si>
  <si>
    <t>Peridodo de transmisibilidad (niños)</t>
  </si>
  <si>
    <t>¿Que NO hacer?</t>
  </si>
  <si>
    <t>Precauciones</t>
  </si>
  <si>
    <t>Muestras respiratorias (Aspirado o lavado nasofaríngeo, hisopo nasal y faríngeo) :</t>
  </si>
  <si>
    <t>Fecha de inicio de síntomas:</t>
  </si>
  <si>
    <t>2-6 dias</t>
  </si>
  <si>
    <t>Desde 1 día antes del incio de síntomas hasta 7 dias después del inicio.</t>
  </si>
  <si>
    <t>Infección</t>
  </si>
  <si>
    <t>Transmisibilidad</t>
  </si>
  <si>
    <t>Casos secundarios</t>
  </si>
  <si>
    <t>Muestra respiratoria</t>
  </si>
  <si>
    <t>Dia</t>
  </si>
  <si>
    <t>Inicio</t>
  </si>
  <si>
    <t>Primer periodo</t>
  </si>
  <si>
    <t>Segundo periodo</t>
  </si>
  <si>
    <t>Tercer periodo</t>
  </si>
  <si>
    <t>Interrupción de la transmisión</t>
  </si>
  <si>
    <t>Control del brote.</t>
  </si>
  <si>
    <t>Silencio epidemiológico</t>
  </si>
  <si>
    <t>Silencio operacional</t>
  </si>
  <si>
    <t>Se puede considerar que se interrumpió la transmisión solamente si se mantiene</t>
  </si>
  <si>
    <t>el silencio epidemiológico hasta el día:</t>
  </si>
  <si>
    <t>Considerando 3 periodos máximos de incubación.</t>
  </si>
  <si>
    <t>Considerando 3 periodos máximos de transmisión.</t>
  </si>
</sst>
</file>

<file path=xl/styles.xml><?xml version="1.0" encoding="utf-8"?>
<styleSheet xmlns="http://schemas.openxmlformats.org/spreadsheetml/2006/main">
  <numFmts count="4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* #,##0_ ;_ * \-#,##0_ ;_ * &quot;-&quot;_ ;_ @_ "/>
    <numFmt numFmtId="182" formatCode="_ &quot;S/.&quot;\ * #,##0.00_ ;_ &quot;S/.&quot;\ * \-#,##0.00_ ;_ &quot;S/.&quot;\ * &quot;-&quot;??_ ;_ @_ "/>
    <numFmt numFmtId="183" formatCode="_ * #,##0.00_ ;_ * \-#,##0.00_ ;_ * &quot;-&quot;??_ ;_ @_ 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[$-80A]dddd\,\ dd&quot; de &quot;mmmm&quot; de &quot;yyyy"/>
    <numFmt numFmtId="193" formatCode="[$-F800]dddd\,\ mmmm\ dd\,\ yyyy"/>
    <numFmt numFmtId="194" formatCode="dd/mm/yyyy;@"/>
    <numFmt numFmtId="195" formatCode="[$-80A]d&quot; de &quot;mmmm&quot; de &quot;yyyy;@"/>
    <numFmt numFmtId="196" formatCode="[$-80A]dddd\,\ dd&quot; de &quot;mmmm&quot; de &quot;yyyy;@"/>
    <numFmt numFmtId="197" formatCode="[$-80A]dddd\ d&quot; de &quot;mmmm&quot; de &quot;yyyy;@"/>
    <numFmt numFmtId="198" formatCode="[$-409]d\-mmm\-yyyy;@"/>
    <numFmt numFmtId="199" formatCode="[$-409]mmmm\ d\,\ yyyy;@"/>
    <numFmt numFmtId="200" formatCode="[$-280A]dddd\,\ dd&quot; de &quot;mmmm&quot; de &quot;yyyy;@"/>
    <numFmt numFmtId="201" formatCode="[$-280A]dddd\,\ dd&quot; de &quot;mmmm&quot; de &quot;yyyy"/>
    <numFmt numFmtId="202" formatCode="[$-280A]dddd\ d&quot; de &quot;mmmm&quot; de &quot;yyyy;@"/>
    <numFmt numFmtId="203" formatCode="[$-280A]d&quot; de &quot;mmmm&quot; de &quot;yyyy;@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b/>
      <sz val="11"/>
      <color indexed="16"/>
      <name val="Arial"/>
      <family val="2"/>
    </font>
    <font>
      <b/>
      <sz val="8"/>
      <name val="Tahoma"/>
      <family val="2"/>
    </font>
    <font>
      <b/>
      <sz val="10"/>
      <color indexed="62"/>
      <name val="Arial"/>
      <family val="2"/>
    </font>
    <font>
      <b/>
      <sz val="10"/>
      <color indexed="16"/>
      <name val="Arial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sz val="10"/>
      <color indexed="62"/>
      <name val="Arial"/>
      <family val="2"/>
    </font>
    <font>
      <sz val="10"/>
      <color indexed="16"/>
      <name val="Arial"/>
      <family val="2"/>
    </font>
    <font>
      <sz val="10"/>
      <color indexed="8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11"/>
      <color indexed="16"/>
      <name val="Calibri"/>
      <family val="0"/>
    </font>
    <font>
      <b/>
      <sz val="10"/>
      <color indexed="8"/>
      <name val="Calibri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56"/>
      </left>
      <right>
        <color indexed="63"/>
      </right>
      <top style="thick">
        <color indexed="56"/>
      </top>
      <bottom style="thick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ck">
        <color indexed="56"/>
      </bottom>
    </border>
    <border>
      <left>
        <color indexed="63"/>
      </left>
      <right style="thick">
        <color indexed="56"/>
      </right>
      <top style="thick">
        <color indexed="56"/>
      </top>
      <bottom style="thick">
        <color indexed="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3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Alignment="1">
      <alignment/>
    </xf>
    <xf numFmtId="196" fontId="1" fillId="0" borderId="10" xfId="0" applyNumberFormat="1" applyFont="1" applyBorder="1" applyAlignment="1">
      <alignment horizontal="left"/>
    </xf>
    <xf numFmtId="0" fontId="0" fillId="16" borderId="0" xfId="0" applyFill="1" applyAlignment="1">
      <alignment/>
    </xf>
    <xf numFmtId="0" fontId="2" fillId="16" borderId="0" xfId="0" applyFont="1" applyFill="1" applyAlignment="1">
      <alignment/>
    </xf>
    <xf numFmtId="0" fontId="6" fillId="16" borderId="0" xfId="0" applyFont="1" applyFill="1" applyAlignment="1">
      <alignment horizontal="center"/>
    </xf>
    <xf numFmtId="0" fontId="4" fillId="16" borderId="0" xfId="0" applyFont="1" applyFill="1" applyAlignment="1">
      <alignment/>
    </xf>
    <xf numFmtId="0" fontId="0" fillId="24" borderId="0" xfId="0" applyFill="1" applyAlignment="1">
      <alignment/>
    </xf>
    <xf numFmtId="0" fontId="7" fillId="16" borderId="0" xfId="0" applyFont="1" applyFill="1" applyAlignment="1">
      <alignment horizontal="center"/>
    </xf>
    <xf numFmtId="0" fontId="9" fillId="16" borderId="0" xfId="0" applyFont="1" applyFill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1" fillId="7" borderId="12" xfId="0" applyFont="1" applyFill="1" applyBorder="1" applyAlignment="1">
      <alignment horizontal="right"/>
    </xf>
    <xf numFmtId="196" fontId="1" fillId="7" borderId="13" xfId="0" applyNumberFormat="1" applyFont="1" applyFill="1" applyBorder="1" applyAlignment="1">
      <alignment horizontal="left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1" fillId="3" borderId="12" xfId="0" applyFont="1" applyFill="1" applyBorder="1" applyAlignment="1">
      <alignment horizontal="right"/>
    </xf>
    <xf numFmtId="196" fontId="1" fillId="3" borderId="13" xfId="0" applyNumberFormat="1" applyFont="1" applyFill="1" applyBorder="1" applyAlignment="1">
      <alignment horizontal="left"/>
    </xf>
    <xf numFmtId="0" fontId="10" fillId="25" borderId="11" xfId="0" applyFont="1" applyFill="1" applyBorder="1" applyAlignment="1">
      <alignment/>
    </xf>
    <xf numFmtId="0" fontId="10" fillId="25" borderId="12" xfId="0" applyFont="1" applyFill="1" applyBorder="1" applyAlignment="1">
      <alignment/>
    </xf>
    <xf numFmtId="0" fontId="11" fillId="25" borderId="12" xfId="0" applyFont="1" applyFill="1" applyBorder="1" applyAlignment="1">
      <alignment horizontal="right"/>
    </xf>
    <xf numFmtId="196" fontId="11" fillId="25" borderId="13" xfId="0" applyNumberFormat="1" applyFont="1" applyFill="1" applyBorder="1" applyAlignment="1">
      <alignment horizontal="left"/>
    </xf>
    <xf numFmtId="0" fontId="11" fillId="25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0" fontId="1" fillId="22" borderId="12" xfId="0" applyFont="1" applyFill="1" applyBorder="1" applyAlignment="1">
      <alignment horizontal="right"/>
    </xf>
    <xf numFmtId="196" fontId="1" fillId="22" borderId="13" xfId="0" applyNumberFormat="1" applyFont="1" applyFill="1" applyBorder="1" applyAlignment="1">
      <alignment horizontal="left"/>
    </xf>
    <xf numFmtId="0" fontId="1" fillId="22" borderId="10" xfId="0" applyFont="1" applyFill="1" applyBorder="1" applyAlignment="1">
      <alignment horizontal="center"/>
    </xf>
    <xf numFmtId="0" fontId="0" fillId="8" borderId="14" xfId="0" applyFill="1" applyBorder="1" applyAlignment="1">
      <alignment/>
    </xf>
    <xf numFmtId="0" fontId="8" fillId="8" borderId="15" xfId="0" applyFont="1" applyFill="1" applyBorder="1" applyAlignment="1">
      <alignment horizontal="center"/>
    </xf>
    <xf numFmtId="0" fontId="8" fillId="8" borderId="16" xfId="0" applyFont="1" applyFill="1" applyBorder="1" applyAlignment="1">
      <alignment horizontal="center"/>
    </xf>
    <xf numFmtId="0" fontId="12" fillId="16" borderId="0" xfId="0" applyFont="1" applyFill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200" fontId="1" fillId="0" borderId="10" xfId="0" applyNumberFormat="1" applyFont="1" applyBorder="1" applyAlignment="1">
      <alignment horizontal="left"/>
    </xf>
    <xf numFmtId="0" fontId="8" fillId="16" borderId="0" xfId="0" applyFont="1" applyFill="1" applyAlignment="1">
      <alignment horizontal="center"/>
    </xf>
    <xf numFmtId="0" fontId="11" fillId="25" borderId="11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0" fillId="16" borderId="0" xfId="0" applyFill="1" applyAlignment="1">
      <alignment horizontal="left"/>
    </xf>
    <xf numFmtId="0" fontId="0" fillId="0" borderId="0" xfId="0" applyFont="1" applyAlignment="1">
      <alignment/>
    </xf>
    <xf numFmtId="202" fontId="13" fillId="18" borderId="0" xfId="0" applyNumberFormat="1" applyFont="1" applyFill="1" applyAlignment="1">
      <alignment/>
    </xf>
    <xf numFmtId="0" fontId="13" fillId="18" borderId="0" xfId="0" applyFont="1" applyFill="1" applyAlignment="1">
      <alignment/>
    </xf>
    <xf numFmtId="0" fontId="14" fillId="16" borderId="0" xfId="0" applyFont="1" applyFill="1" applyAlignment="1">
      <alignment/>
    </xf>
    <xf numFmtId="196" fontId="1" fillId="8" borderId="10" xfId="0" applyNumberFormat="1" applyFont="1" applyFill="1" applyBorder="1" applyAlignment="1">
      <alignment horizontal="left"/>
    </xf>
    <xf numFmtId="0" fontId="1" fillId="8" borderId="11" xfId="0" applyFont="1" applyFill="1" applyBorder="1" applyAlignment="1">
      <alignment horizontal="left"/>
    </xf>
    <xf numFmtId="0" fontId="1" fillId="8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"/>
          <c:w val="0.83425"/>
          <c:h val="0.9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'Control Caso Español'!$B$3</c:f>
              <c:strCache>
                <c:ptCount val="1"/>
                <c:pt idx="0">
                  <c:v>Inicio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'Control Caso Español'!$A$4:$A$23</c:f>
              <c:strCache/>
            </c:strRef>
          </c:cat>
          <c:val>
            <c:numRef>
              <c:f>'Control Caso Español'!$B$4:$B$23</c:f>
              <c:numCache/>
            </c:numRef>
          </c:val>
        </c:ser>
        <c:ser>
          <c:idx val="1"/>
          <c:order val="1"/>
          <c:tx>
            <c:strRef>
              <c:f>'Control Caso Español'!$C$3</c:f>
              <c:strCache>
                <c:ptCount val="1"/>
                <c:pt idx="0">
                  <c:v>Infección</c:v>
                </c:pt>
              </c:strCache>
            </c:strRef>
          </c:tx>
          <c:spPr>
            <a:solidFill>
              <a:srgbClr val="FFC000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'Control Caso Español'!$A$4:$A$23</c:f>
              <c:strCache/>
            </c:strRef>
          </c:cat>
          <c:val>
            <c:numRef>
              <c:f>'Control Caso Español'!$C$4:$C$23</c:f>
              <c:numCache/>
            </c:numRef>
          </c:val>
        </c:ser>
        <c:ser>
          <c:idx val="2"/>
          <c:order val="2"/>
          <c:tx>
            <c:strRef>
              <c:f>'Control Caso Español'!$D$3</c:f>
              <c:strCache>
                <c:ptCount val="1"/>
                <c:pt idx="0">
                  <c:v>Transmisibilidad</c:v>
                </c:pt>
              </c:strCache>
            </c:strRef>
          </c:tx>
          <c:spPr>
            <a:solidFill>
              <a:srgbClr val="953735">
                <a:alpha val="56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'Control Caso Español'!$A$4:$A$23</c:f>
              <c:strCache/>
            </c:strRef>
          </c:cat>
          <c:val>
            <c:numRef>
              <c:f>'Control Caso Español'!$D$4:$D$23</c:f>
              <c:numCache/>
            </c:numRef>
          </c:val>
        </c:ser>
        <c:ser>
          <c:idx val="3"/>
          <c:order val="3"/>
          <c:tx>
            <c:strRef>
              <c:f>'Control Caso Español'!$E$3</c:f>
              <c:strCache>
                <c:ptCount val="1"/>
                <c:pt idx="0">
                  <c:v>Casos secundarios</c:v>
                </c:pt>
              </c:strCache>
            </c:strRef>
          </c:tx>
          <c:spPr>
            <a:solidFill>
              <a:srgbClr val="4F6228">
                <a:alpha val="38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'Control Caso Español'!$A$4:$A$23</c:f>
              <c:strCache/>
            </c:strRef>
          </c:cat>
          <c:val>
            <c:numRef>
              <c:f>'Control Caso Español'!$E$4:$E$23</c:f>
              <c:numCache/>
            </c:numRef>
          </c:val>
        </c:ser>
        <c:ser>
          <c:idx val="4"/>
          <c:order val="4"/>
          <c:tx>
            <c:strRef>
              <c:f>'Control Caso Español'!$F$3</c:f>
              <c:strCache>
                <c:ptCount val="1"/>
                <c:pt idx="0">
                  <c:v>Muestra respiratoria</c:v>
                </c:pt>
              </c:strCache>
            </c:strRef>
          </c:tx>
          <c:spPr>
            <a:solidFill>
              <a:srgbClr val="FCD5B5">
                <a:alpha val="62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376092">
                  <a:alpha val="38000"/>
                </a:srgbClr>
              </a:solidFill>
              <a:ln w="3175">
                <a:noFill/>
              </a:ln>
            </c:spPr>
          </c:dPt>
          <c:cat>
            <c:strRef>
              <c:f>'Control Caso Español'!$A$4:$A$23</c:f>
              <c:strCache/>
            </c:strRef>
          </c:cat>
          <c:val>
            <c:numRef>
              <c:f>'Control Caso Español'!$F$4:$F$23</c:f>
              <c:numCache/>
            </c:numRef>
          </c:val>
        </c:ser>
        <c:overlap val="100"/>
        <c:gapWidth val="0"/>
        <c:axId val="57908913"/>
        <c:axId val="51418170"/>
      </c:barChart>
      <c:dateAx>
        <c:axId val="57908913"/>
        <c:scaling>
          <c:orientation val="minMax"/>
        </c:scaling>
        <c:axPos val="b"/>
        <c:delete val="0"/>
        <c:numFmt formatCode="[$-280A]dddd\ d&quot; de &quot;mmmm&quot; de &quot;yy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41817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14181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7908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5"/>
          <c:y val="0.4"/>
          <c:w val="0.13725"/>
          <c:h val="0.1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25"/>
          <c:w val="0.781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'Control brote Español (Inc)'!$B$3</c:f>
              <c:strCache>
                <c:ptCount val="1"/>
                <c:pt idx="0">
                  <c:v>Primer periodo</c:v>
                </c:pt>
              </c:strCache>
            </c:strRef>
          </c:tx>
          <c:spPr>
            <a:solidFill>
              <a:srgbClr val="C00000">
                <a:alpha val="63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'Control brote Español (Inc)'!$A$4:$A$42</c:f>
              <c:strCache/>
            </c:strRef>
          </c:cat>
          <c:val>
            <c:numRef>
              <c:f>'Control brote Español (Inc)'!$B$4:$B$42</c:f>
              <c:numCache/>
            </c:numRef>
          </c:val>
        </c:ser>
        <c:ser>
          <c:idx val="1"/>
          <c:order val="1"/>
          <c:tx>
            <c:strRef>
              <c:f>'Control brote Español (Inc)'!$C$3</c:f>
              <c:strCache>
                <c:ptCount val="1"/>
                <c:pt idx="0">
                  <c:v>Segundo periodo</c:v>
                </c:pt>
              </c:strCache>
            </c:strRef>
          </c:tx>
          <c:spPr>
            <a:solidFill>
              <a:srgbClr val="632523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'Control brote Español (Inc)'!$A$4:$A$42</c:f>
              <c:strCache/>
            </c:strRef>
          </c:cat>
          <c:val>
            <c:numRef>
              <c:f>'Control brote Español (Inc)'!$C$4:$C$42</c:f>
              <c:numCache/>
            </c:numRef>
          </c:val>
        </c:ser>
        <c:ser>
          <c:idx val="2"/>
          <c:order val="2"/>
          <c:tx>
            <c:strRef>
              <c:f>'Control brote Español (Inc)'!$D$3</c:f>
              <c:strCache>
                <c:ptCount val="1"/>
                <c:pt idx="0">
                  <c:v>Tercer periodo</c:v>
                </c:pt>
              </c:strCache>
            </c:strRef>
          </c:tx>
          <c:spPr>
            <a:solidFill>
              <a:srgbClr val="FFC000">
                <a:alpha val="56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'Control brote Español (Inc)'!$A$4:$A$42</c:f>
              <c:strCache/>
            </c:strRef>
          </c:cat>
          <c:val>
            <c:numRef>
              <c:f>'Control brote Español (Inc)'!$D$4:$D$42</c:f>
              <c:numCache/>
            </c:numRef>
          </c:val>
        </c:ser>
        <c:ser>
          <c:idx val="3"/>
          <c:order val="3"/>
          <c:tx>
            <c:strRef>
              <c:f>'Control brote Español (Inc)'!$E$3</c:f>
              <c:strCache>
                <c:ptCount val="1"/>
                <c:pt idx="0">
                  <c:v>Interrupción de la transmisión</c:v>
                </c:pt>
              </c:strCache>
            </c:strRef>
          </c:tx>
          <c:spPr>
            <a:solidFill>
              <a:srgbClr val="4F6228">
                <a:alpha val="38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376092">
                  <a:alpha val="38000"/>
                </a:srgbClr>
              </a:solidFill>
              <a:ln w="3175">
                <a:noFill/>
              </a:ln>
            </c:spPr>
          </c:dPt>
          <c:cat>
            <c:strRef>
              <c:f>'Control brote Español (Inc)'!$A$4:$A$42</c:f>
              <c:strCache/>
            </c:strRef>
          </c:cat>
          <c:val>
            <c:numRef>
              <c:f>'Control brote Español (Inc)'!$E$4:$E$42</c:f>
              <c:numCache/>
            </c:numRef>
          </c:val>
        </c:ser>
        <c:overlap val="100"/>
        <c:gapWidth val="0"/>
        <c:axId val="60110347"/>
        <c:axId val="4122212"/>
      </c:barChart>
      <c:dateAx>
        <c:axId val="60110347"/>
        <c:scaling>
          <c:orientation val="minMax"/>
        </c:scaling>
        <c:axPos val="b"/>
        <c:delete val="0"/>
        <c:numFmt formatCode="[$-280A]dddd\ d&quot; de &quot;mmmm&quot; de &quot;yy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221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1222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0110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"/>
          <c:y val="0.48075"/>
          <c:w val="0.18975"/>
          <c:h val="0.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25"/>
          <c:w val="0.781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'Control brote Español (Trasm)'!$B$3</c:f>
              <c:strCache>
                <c:ptCount val="1"/>
                <c:pt idx="0">
                  <c:v>Primer periodo</c:v>
                </c:pt>
              </c:strCache>
            </c:strRef>
          </c:tx>
          <c:spPr>
            <a:solidFill>
              <a:srgbClr val="C00000">
                <a:alpha val="63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'Control brote Español (Trasm)'!$A$4:$A$42</c:f>
              <c:strCache/>
            </c:strRef>
          </c:cat>
          <c:val>
            <c:numRef>
              <c:f>'Control brote Español (Trasm)'!$B$4:$B$42</c:f>
              <c:numCache/>
            </c:numRef>
          </c:val>
        </c:ser>
        <c:ser>
          <c:idx val="1"/>
          <c:order val="1"/>
          <c:tx>
            <c:strRef>
              <c:f>'Control brote Español (Trasm)'!$C$3</c:f>
              <c:strCache>
                <c:ptCount val="1"/>
                <c:pt idx="0">
                  <c:v>Segundo periodo</c:v>
                </c:pt>
              </c:strCache>
            </c:strRef>
          </c:tx>
          <c:spPr>
            <a:solidFill>
              <a:srgbClr val="632523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'Control brote Español (Trasm)'!$A$4:$A$42</c:f>
              <c:strCache/>
            </c:strRef>
          </c:cat>
          <c:val>
            <c:numRef>
              <c:f>'Control brote Español (Trasm)'!$C$4:$C$42</c:f>
              <c:numCache/>
            </c:numRef>
          </c:val>
        </c:ser>
        <c:ser>
          <c:idx val="2"/>
          <c:order val="2"/>
          <c:tx>
            <c:strRef>
              <c:f>'Control brote Español (Trasm)'!$D$3</c:f>
              <c:strCache>
                <c:ptCount val="1"/>
                <c:pt idx="0">
                  <c:v>Tercer periodo</c:v>
                </c:pt>
              </c:strCache>
            </c:strRef>
          </c:tx>
          <c:spPr>
            <a:solidFill>
              <a:srgbClr val="FFC000">
                <a:alpha val="56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'Control brote Español (Trasm)'!$A$4:$A$42</c:f>
              <c:strCache/>
            </c:strRef>
          </c:cat>
          <c:val>
            <c:numRef>
              <c:f>'Control brote Español (Trasm)'!$D$4:$D$42</c:f>
              <c:numCache/>
            </c:numRef>
          </c:val>
        </c:ser>
        <c:ser>
          <c:idx val="3"/>
          <c:order val="3"/>
          <c:tx>
            <c:strRef>
              <c:f>'Control brote Español (Trasm)'!$E$3</c:f>
              <c:strCache>
                <c:ptCount val="1"/>
                <c:pt idx="0">
                  <c:v>Interrupción de la transmisión</c:v>
                </c:pt>
              </c:strCache>
            </c:strRef>
          </c:tx>
          <c:spPr>
            <a:solidFill>
              <a:srgbClr val="4F6228">
                <a:alpha val="38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376092">
                  <a:alpha val="38000"/>
                </a:srgbClr>
              </a:solidFill>
              <a:ln w="3175">
                <a:noFill/>
              </a:ln>
            </c:spPr>
          </c:dPt>
          <c:cat>
            <c:strRef>
              <c:f>'Control brote Español (Trasm)'!$A$4:$A$42</c:f>
              <c:strCache/>
            </c:strRef>
          </c:cat>
          <c:val>
            <c:numRef>
              <c:f>'Control brote Español (Trasm)'!$E$4:$E$42</c:f>
              <c:numCache/>
            </c:numRef>
          </c:val>
        </c:ser>
        <c:overlap val="100"/>
        <c:gapWidth val="0"/>
        <c:axId val="37099909"/>
        <c:axId val="65463726"/>
      </c:barChart>
      <c:dateAx>
        <c:axId val="37099909"/>
        <c:scaling>
          <c:orientation val="minMax"/>
        </c:scaling>
        <c:axPos val="b"/>
        <c:delete val="0"/>
        <c:numFmt formatCode="[$-280A]dddd\ d&quot; de &quot;mmmm&quot; de &quot;yy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46372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54637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7099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1"/>
          <c:y val="0.337"/>
          <c:w val="0.18975"/>
          <c:h val="0.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"/>
          <c:w val="0.83425"/>
          <c:h val="0.9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'Control Caso Ingles'!$B$3</c:f>
              <c:strCache>
                <c:ptCount val="1"/>
                <c:pt idx="0">
                  <c:v>Inicio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'Control Caso Ingles'!$A$4:$A$23</c:f>
              <c:strCache/>
            </c:strRef>
          </c:cat>
          <c:val>
            <c:numRef>
              <c:f>'Control Caso Ingles'!$B$4:$B$23</c:f>
              <c:numCache/>
            </c:numRef>
          </c:val>
        </c:ser>
        <c:ser>
          <c:idx val="1"/>
          <c:order val="1"/>
          <c:tx>
            <c:strRef>
              <c:f>'Control Caso Ingles'!$C$3</c:f>
              <c:strCache>
                <c:ptCount val="1"/>
                <c:pt idx="0">
                  <c:v>Infección</c:v>
                </c:pt>
              </c:strCache>
            </c:strRef>
          </c:tx>
          <c:spPr>
            <a:solidFill>
              <a:srgbClr val="FFC000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'Control Caso Ingles'!$A$4:$A$23</c:f>
              <c:strCache/>
            </c:strRef>
          </c:cat>
          <c:val>
            <c:numRef>
              <c:f>'Control Caso Ingles'!$C$4:$C$23</c:f>
              <c:numCache/>
            </c:numRef>
          </c:val>
        </c:ser>
        <c:ser>
          <c:idx val="2"/>
          <c:order val="2"/>
          <c:tx>
            <c:strRef>
              <c:f>'Control Caso Ingles'!$D$3</c:f>
              <c:strCache>
                <c:ptCount val="1"/>
                <c:pt idx="0">
                  <c:v>Transmisibilidad</c:v>
                </c:pt>
              </c:strCache>
            </c:strRef>
          </c:tx>
          <c:spPr>
            <a:solidFill>
              <a:srgbClr val="953735">
                <a:alpha val="56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'Control Caso Ingles'!$A$4:$A$23</c:f>
              <c:strCache/>
            </c:strRef>
          </c:cat>
          <c:val>
            <c:numRef>
              <c:f>'Control Caso Ingles'!$D$4:$D$23</c:f>
              <c:numCache/>
            </c:numRef>
          </c:val>
        </c:ser>
        <c:ser>
          <c:idx val="3"/>
          <c:order val="3"/>
          <c:tx>
            <c:strRef>
              <c:f>'Control Caso Ingles'!$E$3</c:f>
              <c:strCache>
                <c:ptCount val="1"/>
                <c:pt idx="0">
                  <c:v>Casos secundarios</c:v>
                </c:pt>
              </c:strCache>
            </c:strRef>
          </c:tx>
          <c:spPr>
            <a:solidFill>
              <a:srgbClr val="4F6228">
                <a:alpha val="38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'Control Caso Ingles'!$A$4:$A$23</c:f>
              <c:strCache/>
            </c:strRef>
          </c:cat>
          <c:val>
            <c:numRef>
              <c:f>'Control Caso Ingles'!$E$4:$E$23</c:f>
              <c:numCache/>
            </c:numRef>
          </c:val>
        </c:ser>
        <c:ser>
          <c:idx val="4"/>
          <c:order val="4"/>
          <c:tx>
            <c:strRef>
              <c:f>'Control Caso Ingles'!$F$3</c:f>
              <c:strCache>
                <c:ptCount val="1"/>
                <c:pt idx="0">
                  <c:v>Muestra respiratoria</c:v>
                </c:pt>
              </c:strCache>
            </c:strRef>
          </c:tx>
          <c:spPr>
            <a:solidFill>
              <a:srgbClr val="FCD5B5">
                <a:alpha val="62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376092">
                  <a:alpha val="38000"/>
                </a:srgbClr>
              </a:solidFill>
              <a:ln w="3175">
                <a:noFill/>
              </a:ln>
            </c:spPr>
          </c:dPt>
          <c:cat>
            <c:strRef>
              <c:f>'Control Caso Ingles'!$A$4:$A$23</c:f>
              <c:strCache/>
            </c:strRef>
          </c:cat>
          <c:val>
            <c:numRef>
              <c:f>'Control Caso Ingles'!$F$4:$F$23</c:f>
              <c:numCache/>
            </c:numRef>
          </c:val>
        </c:ser>
        <c:overlap val="100"/>
        <c:gapWidth val="0"/>
        <c:axId val="52302623"/>
        <c:axId val="961560"/>
      </c:barChart>
      <c:dateAx>
        <c:axId val="52302623"/>
        <c:scaling>
          <c:orientation val="minMax"/>
        </c:scaling>
        <c:axPos val="b"/>
        <c:delete val="0"/>
        <c:numFmt formatCode="[$-280A]dddd\ d&quot; de &quot;mmmm&quot; de &quot;yy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156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615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2302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5"/>
          <c:y val="0.40175"/>
          <c:w val="0.13725"/>
          <c:h val="0.1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25"/>
          <c:w val="0.781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'Control brote Inglés (Inc)'!$B$3</c:f>
              <c:strCache>
                <c:ptCount val="1"/>
                <c:pt idx="0">
                  <c:v>Primer periodo</c:v>
                </c:pt>
              </c:strCache>
            </c:strRef>
          </c:tx>
          <c:spPr>
            <a:solidFill>
              <a:srgbClr val="C00000">
                <a:alpha val="63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'Control brote Inglés (Inc)'!$A$4:$A$42</c:f>
              <c:strCache/>
            </c:strRef>
          </c:cat>
          <c:val>
            <c:numRef>
              <c:f>'Control brote Inglés (Inc)'!$B$4:$B$42</c:f>
              <c:numCache/>
            </c:numRef>
          </c:val>
        </c:ser>
        <c:ser>
          <c:idx val="1"/>
          <c:order val="1"/>
          <c:tx>
            <c:strRef>
              <c:f>'Control brote Inglés (Inc)'!$C$3</c:f>
              <c:strCache>
                <c:ptCount val="1"/>
                <c:pt idx="0">
                  <c:v>Segundo periodo</c:v>
                </c:pt>
              </c:strCache>
            </c:strRef>
          </c:tx>
          <c:spPr>
            <a:solidFill>
              <a:srgbClr val="632523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'Control brote Inglés (Inc)'!$A$4:$A$42</c:f>
              <c:strCache/>
            </c:strRef>
          </c:cat>
          <c:val>
            <c:numRef>
              <c:f>'Control brote Inglés (Inc)'!$C$4:$C$42</c:f>
              <c:numCache/>
            </c:numRef>
          </c:val>
        </c:ser>
        <c:ser>
          <c:idx val="2"/>
          <c:order val="2"/>
          <c:tx>
            <c:strRef>
              <c:f>'Control brote Inglés (Inc)'!$D$3</c:f>
              <c:strCache>
                <c:ptCount val="1"/>
                <c:pt idx="0">
                  <c:v>Tercer periodo</c:v>
                </c:pt>
              </c:strCache>
            </c:strRef>
          </c:tx>
          <c:spPr>
            <a:solidFill>
              <a:srgbClr val="FFC000">
                <a:alpha val="56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'Control brote Inglés (Inc)'!$A$4:$A$42</c:f>
              <c:strCache/>
            </c:strRef>
          </c:cat>
          <c:val>
            <c:numRef>
              <c:f>'Control brote Inglés (Inc)'!$D$4:$D$42</c:f>
              <c:numCache/>
            </c:numRef>
          </c:val>
        </c:ser>
        <c:ser>
          <c:idx val="3"/>
          <c:order val="3"/>
          <c:tx>
            <c:strRef>
              <c:f>'Control brote Inglés (Inc)'!$E$3</c:f>
              <c:strCache>
                <c:ptCount val="1"/>
                <c:pt idx="0">
                  <c:v>Interrupción de la transmisión</c:v>
                </c:pt>
              </c:strCache>
            </c:strRef>
          </c:tx>
          <c:spPr>
            <a:solidFill>
              <a:srgbClr val="4F6228">
                <a:alpha val="38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376092">
                  <a:alpha val="38000"/>
                </a:srgbClr>
              </a:solidFill>
              <a:ln w="3175">
                <a:noFill/>
              </a:ln>
            </c:spPr>
          </c:dPt>
          <c:cat>
            <c:strRef>
              <c:f>'Control brote Inglés (Inc)'!$A$4:$A$42</c:f>
              <c:strCache/>
            </c:strRef>
          </c:cat>
          <c:val>
            <c:numRef>
              <c:f>'Control brote Inglés (Inc)'!$E$4:$E$42</c:f>
              <c:numCache/>
            </c:numRef>
          </c:val>
        </c:ser>
        <c:overlap val="100"/>
        <c:gapWidth val="0"/>
        <c:axId val="8654041"/>
        <c:axId val="10777506"/>
      </c:barChart>
      <c:dateAx>
        <c:axId val="8654041"/>
        <c:scaling>
          <c:orientation val="minMax"/>
        </c:scaling>
        <c:axPos val="b"/>
        <c:delete val="0"/>
        <c:numFmt formatCode="[$-280A]dddd\ d&quot; de &quot;mmmm&quot; de &quot;yy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7750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07775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8654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"/>
          <c:y val="0.48075"/>
          <c:w val="0.18975"/>
          <c:h val="0.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25"/>
          <c:w val="0.7815"/>
          <c:h val="0.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'Control brote Ingles (Trasm)'!$B$3</c:f>
              <c:strCache>
                <c:ptCount val="1"/>
                <c:pt idx="0">
                  <c:v>Primer periodo</c:v>
                </c:pt>
              </c:strCache>
            </c:strRef>
          </c:tx>
          <c:spPr>
            <a:solidFill>
              <a:srgbClr val="C00000">
                <a:alpha val="63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'Control brote Ingles (Trasm)'!$A$4:$A$42</c:f>
              <c:strCache/>
            </c:strRef>
          </c:cat>
          <c:val>
            <c:numRef>
              <c:f>'Control brote Ingles (Trasm)'!$B$4:$B$42</c:f>
              <c:numCache/>
            </c:numRef>
          </c:val>
        </c:ser>
        <c:ser>
          <c:idx val="1"/>
          <c:order val="1"/>
          <c:tx>
            <c:strRef>
              <c:f>'Control brote Ingles (Trasm)'!$C$3</c:f>
              <c:strCache>
                <c:ptCount val="1"/>
                <c:pt idx="0">
                  <c:v>Segundo periodo</c:v>
                </c:pt>
              </c:strCache>
            </c:strRef>
          </c:tx>
          <c:spPr>
            <a:solidFill>
              <a:srgbClr val="632523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'Control brote Ingles (Trasm)'!$A$4:$A$42</c:f>
              <c:strCache/>
            </c:strRef>
          </c:cat>
          <c:val>
            <c:numRef>
              <c:f>'Control brote Ingles (Trasm)'!$C$4:$C$42</c:f>
              <c:numCache/>
            </c:numRef>
          </c:val>
        </c:ser>
        <c:ser>
          <c:idx val="2"/>
          <c:order val="2"/>
          <c:tx>
            <c:strRef>
              <c:f>'Control brote Ingles (Trasm)'!$D$3</c:f>
              <c:strCache>
                <c:ptCount val="1"/>
                <c:pt idx="0">
                  <c:v>Tercer periodo</c:v>
                </c:pt>
              </c:strCache>
            </c:strRef>
          </c:tx>
          <c:spPr>
            <a:solidFill>
              <a:srgbClr val="FFC000">
                <a:alpha val="56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'Control brote Ingles (Trasm)'!$A$4:$A$42</c:f>
              <c:strCache/>
            </c:strRef>
          </c:cat>
          <c:val>
            <c:numRef>
              <c:f>'Control brote Ingles (Trasm)'!$D$4:$D$42</c:f>
              <c:numCache/>
            </c:numRef>
          </c:val>
        </c:ser>
        <c:ser>
          <c:idx val="3"/>
          <c:order val="3"/>
          <c:tx>
            <c:strRef>
              <c:f>'Control brote Ingles (Trasm)'!$E$3</c:f>
              <c:strCache>
                <c:ptCount val="1"/>
                <c:pt idx="0">
                  <c:v>Interrupción de la transmisión</c:v>
                </c:pt>
              </c:strCache>
            </c:strRef>
          </c:tx>
          <c:spPr>
            <a:solidFill>
              <a:srgbClr val="4F6228">
                <a:alpha val="38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376092">
                  <a:alpha val="38000"/>
                </a:srgbClr>
              </a:solidFill>
              <a:ln w="3175">
                <a:noFill/>
              </a:ln>
            </c:spPr>
          </c:dPt>
          <c:cat>
            <c:strRef>
              <c:f>'Control brote Ingles (Trasm)'!$A$4:$A$42</c:f>
              <c:strCache/>
            </c:strRef>
          </c:cat>
          <c:val>
            <c:numRef>
              <c:f>'Control brote Ingles (Trasm)'!$E$4:$E$42</c:f>
              <c:numCache/>
            </c:numRef>
          </c:val>
        </c:ser>
        <c:overlap val="100"/>
        <c:gapWidth val="0"/>
        <c:axId val="29888691"/>
        <c:axId val="562764"/>
      </c:barChart>
      <c:dateAx>
        <c:axId val="29888691"/>
        <c:scaling>
          <c:orientation val="minMax"/>
        </c:scaling>
        <c:axPos val="b"/>
        <c:delete val="0"/>
        <c:numFmt formatCode="[$-280A]dddd\ d&quot; de &quot;mmmm&quot; de &quot;yy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76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627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9888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7575"/>
          <c:w val="0.18975"/>
          <c:h val="0.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0.2075</cdr:x>
      <cdr:y>0.047</cdr:y>
    </cdr:from>
    <cdr:to>
      <cdr:x>0.357</cdr:x>
      <cdr:y>0.14125</cdr:y>
    </cdr:to>
    <cdr:sp>
      <cdr:nvSpPr>
        <cdr:cNvPr id="1" name="1 Flecha abajo"/>
        <cdr:cNvSpPr>
          <a:spLocks/>
        </cdr:cNvSpPr>
      </cdr:nvSpPr>
      <cdr:spPr>
        <a:xfrm>
          <a:off x="1952625" y="295275"/>
          <a:ext cx="1409700" cy="600075"/>
        </a:xfrm>
        <a:prstGeom prst="down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Fecha de inicio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9525</xdr:rowOff>
    </xdr:from>
    <xdr:to>
      <xdr:col>11</xdr:col>
      <xdr:colOff>161925</xdr:colOff>
      <xdr:row>40</xdr:row>
      <xdr:rowOff>57150</xdr:rowOff>
    </xdr:to>
    <xdr:graphicFrame>
      <xdr:nvGraphicFramePr>
        <xdr:cNvPr id="1" name="1 Gráfico"/>
        <xdr:cNvGraphicFramePr/>
      </xdr:nvGraphicFramePr>
      <xdr:xfrm>
        <a:off x="304800" y="171450"/>
        <a:ext cx="94107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781050</xdr:colOff>
      <xdr:row>7</xdr:row>
      <xdr:rowOff>123825</xdr:rowOff>
    </xdr:from>
    <xdr:ext cx="2190750" cy="266700"/>
    <xdr:sp>
      <xdr:nvSpPr>
        <xdr:cNvPr id="2" name="3 CuadroTexto"/>
        <xdr:cNvSpPr txBox="1">
          <a:spLocks noChangeArrowheads="1"/>
        </xdr:cNvSpPr>
      </xdr:nvSpPr>
      <xdr:spPr>
        <a:xfrm>
          <a:off x="781050" y="1257300"/>
          <a:ext cx="2190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Primer  periodo de riesgo sin casos</a:t>
          </a:r>
        </a:p>
      </xdr:txBody>
    </xdr:sp>
    <xdr:clientData/>
  </xdr:oneCellAnchor>
  <xdr:oneCellAnchor>
    <xdr:from>
      <xdr:col>2</xdr:col>
      <xdr:colOff>428625</xdr:colOff>
      <xdr:row>2</xdr:row>
      <xdr:rowOff>19050</xdr:rowOff>
    </xdr:from>
    <xdr:ext cx="6562725" cy="533400"/>
    <xdr:sp>
      <xdr:nvSpPr>
        <xdr:cNvPr id="3" name="6 CuadroTexto"/>
        <xdr:cNvSpPr txBox="1">
          <a:spLocks noChangeArrowheads="1"/>
        </xdr:cNvSpPr>
      </xdr:nvSpPr>
      <xdr:spPr>
        <a:xfrm>
          <a:off x="3067050" y="342900"/>
          <a:ext cx="6562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Considerando tres periodos máximos de incubación de influenza a partir de la fecha de inicio del caso índice e interrupción de la transmisión.</a:t>
          </a:r>
        </a:p>
      </xdr:txBody>
    </xdr:sp>
    <xdr:clientData/>
  </xdr:oneCellAnchor>
  <xdr:twoCellAnchor>
    <xdr:from>
      <xdr:col>2</xdr:col>
      <xdr:colOff>285750</xdr:colOff>
      <xdr:row>17</xdr:row>
      <xdr:rowOff>9525</xdr:rowOff>
    </xdr:from>
    <xdr:to>
      <xdr:col>5</xdr:col>
      <xdr:colOff>57150</xdr:colOff>
      <xdr:row>17</xdr:row>
      <xdr:rowOff>133350</xdr:rowOff>
    </xdr:to>
    <xdr:sp>
      <xdr:nvSpPr>
        <xdr:cNvPr id="4" name="12 Cerrar llave"/>
        <xdr:cNvSpPr>
          <a:spLocks/>
        </xdr:cNvSpPr>
      </xdr:nvSpPr>
      <xdr:spPr>
        <a:xfrm rot="16200000">
          <a:off x="2924175" y="2762250"/>
          <a:ext cx="2105025" cy="123825"/>
        </a:xfrm>
        <a:prstGeom prst="rightBrace">
          <a:avLst/>
        </a:prstGeom>
        <a:noFill/>
        <a:ln w="9525" cmpd="sng">
          <a:solidFill>
            <a:srgbClr val="1025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676275</xdr:colOff>
      <xdr:row>8</xdr:row>
      <xdr:rowOff>38100</xdr:rowOff>
    </xdr:from>
    <xdr:ext cx="352425" cy="2962275"/>
    <xdr:sp>
      <xdr:nvSpPr>
        <xdr:cNvPr id="5" name="15 CuadroTexto"/>
        <xdr:cNvSpPr txBox="1">
          <a:spLocks noChangeArrowheads="1"/>
        </xdr:cNvSpPr>
      </xdr:nvSpPr>
      <xdr:spPr>
        <a:xfrm>
          <a:off x="7181850" y="1333500"/>
          <a:ext cx="35242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Interrupción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 la  transmisión  en  el  área.</a:t>
          </a:r>
        </a:p>
      </xdr:txBody>
    </xdr:sp>
    <xdr:clientData/>
  </xdr:oneCellAnchor>
  <xdr:oneCellAnchor>
    <xdr:from>
      <xdr:col>2</xdr:col>
      <xdr:colOff>180975</xdr:colOff>
      <xdr:row>15</xdr:row>
      <xdr:rowOff>47625</xdr:rowOff>
    </xdr:from>
    <xdr:ext cx="2390775" cy="266700"/>
    <xdr:sp>
      <xdr:nvSpPr>
        <xdr:cNvPr id="6" name="16 CuadroTexto"/>
        <xdr:cNvSpPr txBox="1">
          <a:spLocks noChangeArrowheads="1"/>
        </xdr:cNvSpPr>
      </xdr:nvSpPr>
      <xdr:spPr>
        <a:xfrm>
          <a:off x="2819400" y="2476500"/>
          <a:ext cx="2390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Segundo periodo de riesgo sin casos</a:t>
          </a:r>
        </a:p>
      </xdr:txBody>
    </xdr:sp>
    <xdr:clientData/>
  </xdr:oneCellAnchor>
  <xdr:oneCellAnchor>
    <xdr:from>
      <xdr:col>5</xdr:col>
      <xdr:colOff>85725</xdr:colOff>
      <xdr:row>23</xdr:row>
      <xdr:rowOff>76200</xdr:rowOff>
    </xdr:from>
    <xdr:ext cx="2266950" cy="266700"/>
    <xdr:sp>
      <xdr:nvSpPr>
        <xdr:cNvPr id="7" name="17 CuadroTexto"/>
        <xdr:cNvSpPr txBox="1">
          <a:spLocks noChangeArrowheads="1"/>
        </xdr:cNvSpPr>
      </xdr:nvSpPr>
      <xdr:spPr>
        <a:xfrm>
          <a:off x="5057775" y="3800475"/>
          <a:ext cx="2266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Tercer periodo de riesgo sin casos</a:t>
          </a:r>
        </a:p>
      </xdr:txBody>
    </xdr:sp>
    <xdr:clientData/>
  </xdr:oneCellAnchor>
  <xdr:oneCellAnchor>
    <xdr:from>
      <xdr:col>9</xdr:col>
      <xdr:colOff>9525</xdr:colOff>
      <xdr:row>25</xdr:row>
      <xdr:rowOff>9525</xdr:rowOff>
    </xdr:from>
    <xdr:ext cx="2028825" cy="1733550"/>
    <xdr:sp>
      <xdr:nvSpPr>
        <xdr:cNvPr id="8" name="18 CuadroTexto"/>
        <xdr:cNvSpPr txBox="1">
          <a:spLocks noChangeArrowheads="1"/>
        </xdr:cNvSpPr>
      </xdr:nvSpPr>
      <xdr:spPr>
        <a:xfrm>
          <a:off x="8039100" y="4057650"/>
          <a:ext cx="2028825" cy="1733550"/>
        </a:xfrm>
        <a:prstGeom prst="rect">
          <a:avLst/>
        </a:prstGeom>
        <a:solidFill>
          <a:srgbClr val="B9CDE5"/>
        </a:solidFill>
        <a:ln w="9525" cmpd="sng">
          <a:solidFill>
            <a:srgbClr val="25406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Silencio epidemiológico: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Ausencia de casos </a:t>
          </a:r>
          <a:r>
            <a:rPr lang="en-US" cap="none" sz="11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con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vigilancia epidemiológica adecuada.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Silencio operacional: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Ausencia de casos </a:t>
          </a:r>
          <a:r>
            <a:rPr lang="en-US" cap="none" sz="11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sin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vigilancia epidemiológica adecuada.</a:t>
          </a:r>
        </a:p>
      </xdr:txBody>
    </xdr:sp>
    <xdr:clientData/>
  </xdr:oneCellAnchor>
  <xdr:twoCellAnchor>
    <xdr:from>
      <xdr:col>5</xdr:col>
      <xdr:colOff>76200</xdr:colOff>
      <xdr:row>24</xdr:row>
      <xdr:rowOff>114300</xdr:rowOff>
    </xdr:from>
    <xdr:to>
      <xdr:col>7</xdr:col>
      <xdr:colOff>695325</xdr:colOff>
      <xdr:row>25</xdr:row>
      <xdr:rowOff>104775</xdr:rowOff>
    </xdr:to>
    <xdr:sp>
      <xdr:nvSpPr>
        <xdr:cNvPr id="9" name="19 Cerrar llave"/>
        <xdr:cNvSpPr>
          <a:spLocks/>
        </xdr:cNvSpPr>
      </xdr:nvSpPr>
      <xdr:spPr>
        <a:xfrm rot="16200000">
          <a:off x="5048250" y="4000500"/>
          <a:ext cx="2152650" cy="152400"/>
        </a:xfrm>
        <a:prstGeom prst="rightBrace">
          <a:avLst/>
        </a:prstGeom>
        <a:noFill/>
        <a:ln w="9525" cmpd="sng">
          <a:solidFill>
            <a:srgbClr val="1025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9</xdr:row>
      <xdr:rowOff>28575</xdr:rowOff>
    </xdr:from>
    <xdr:to>
      <xdr:col>2</xdr:col>
      <xdr:colOff>266700</xdr:colOff>
      <xdr:row>10</xdr:row>
      <xdr:rowOff>19050</xdr:rowOff>
    </xdr:to>
    <xdr:sp>
      <xdr:nvSpPr>
        <xdr:cNvPr id="10" name="20 Cerrar llave"/>
        <xdr:cNvSpPr>
          <a:spLocks/>
        </xdr:cNvSpPr>
      </xdr:nvSpPr>
      <xdr:spPr>
        <a:xfrm rot="16200000">
          <a:off x="771525" y="1485900"/>
          <a:ext cx="2133600" cy="152400"/>
        </a:xfrm>
        <a:prstGeom prst="rightBrace">
          <a:avLst/>
        </a:prstGeom>
        <a:noFill/>
        <a:ln w="9525" cmpd="sng">
          <a:solidFill>
            <a:srgbClr val="1025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819150</xdr:colOff>
      <xdr:row>17</xdr:row>
      <xdr:rowOff>9525</xdr:rowOff>
    </xdr:from>
    <xdr:ext cx="1885950" cy="609600"/>
    <xdr:sp>
      <xdr:nvSpPr>
        <xdr:cNvPr id="11" name="21 CuadroTexto"/>
        <xdr:cNvSpPr txBox="1">
          <a:spLocks noChangeArrowheads="1"/>
        </xdr:cNvSpPr>
      </xdr:nvSpPr>
      <xdr:spPr>
        <a:xfrm>
          <a:off x="819150" y="2762250"/>
          <a:ext cx="1885950" cy="609600"/>
        </a:xfrm>
        <a:prstGeom prst="rect">
          <a:avLst/>
        </a:prstGeom>
        <a:solidFill>
          <a:srgbClr val="B9CDE5"/>
        </a:solidFill>
        <a:ln w="9525" cmpd="sng">
          <a:solidFill>
            <a:srgbClr val="25406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Requiere mantener  Silencio Epidemiológico durante todo el periodo.</a:t>
          </a:r>
        </a:p>
      </xdr:txBody>
    </xdr:sp>
    <xdr:clientData/>
  </xdr:oneCellAnchor>
  <xdr:oneCellAnchor>
    <xdr:from>
      <xdr:col>2</xdr:col>
      <xdr:colOff>371475</xdr:colOff>
      <xdr:row>21</xdr:row>
      <xdr:rowOff>123825</xdr:rowOff>
    </xdr:from>
    <xdr:ext cx="1876425" cy="609600"/>
    <xdr:sp>
      <xdr:nvSpPr>
        <xdr:cNvPr id="12" name="22 CuadroTexto"/>
        <xdr:cNvSpPr txBox="1">
          <a:spLocks noChangeArrowheads="1"/>
        </xdr:cNvSpPr>
      </xdr:nvSpPr>
      <xdr:spPr>
        <a:xfrm>
          <a:off x="3009900" y="3524250"/>
          <a:ext cx="1876425" cy="609600"/>
        </a:xfrm>
        <a:prstGeom prst="rect">
          <a:avLst/>
        </a:prstGeom>
        <a:solidFill>
          <a:srgbClr val="B9CDE5"/>
        </a:solidFill>
        <a:ln w="9525" cmpd="sng">
          <a:solidFill>
            <a:srgbClr val="25406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Requiere mantener  Silencio Epidemiológico durante todo el periodo.</a:t>
          </a:r>
        </a:p>
      </xdr:txBody>
    </xdr:sp>
    <xdr:clientData/>
  </xdr:oneCellAnchor>
  <xdr:oneCellAnchor>
    <xdr:from>
      <xdr:col>5</xdr:col>
      <xdr:colOff>228600</xdr:colOff>
      <xdr:row>26</xdr:row>
      <xdr:rowOff>47625</xdr:rowOff>
    </xdr:from>
    <xdr:ext cx="1876425" cy="609600"/>
    <xdr:sp>
      <xdr:nvSpPr>
        <xdr:cNvPr id="13" name="23 CuadroTexto"/>
        <xdr:cNvSpPr txBox="1">
          <a:spLocks noChangeArrowheads="1"/>
        </xdr:cNvSpPr>
      </xdr:nvSpPr>
      <xdr:spPr>
        <a:xfrm>
          <a:off x="5200650" y="4257675"/>
          <a:ext cx="1876425" cy="609600"/>
        </a:xfrm>
        <a:prstGeom prst="rect">
          <a:avLst/>
        </a:prstGeom>
        <a:solidFill>
          <a:srgbClr val="B9CDE5"/>
        </a:solidFill>
        <a:ln w="9525" cmpd="sng">
          <a:solidFill>
            <a:srgbClr val="25406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Requiere mantener  Silencio Epidemiológico durante todo el periodo.</a:t>
          </a:r>
        </a:p>
      </xdr:txBody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-0.008</cdr:y>
    </cdr:from>
    <cdr:to>
      <cdr:x>0.10975</cdr:x>
      <cdr:y>0.118</cdr:y>
    </cdr:to>
    <cdr:sp>
      <cdr:nvSpPr>
        <cdr:cNvPr id="1" name="1 Flecha abajo"/>
        <cdr:cNvSpPr>
          <a:spLocks/>
        </cdr:cNvSpPr>
      </cdr:nvSpPr>
      <cdr:spPr>
        <a:xfrm>
          <a:off x="-57149" y="-47624"/>
          <a:ext cx="1095375" cy="800100"/>
        </a:xfrm>
        <a:prstGeom prst="down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Fecha de inicio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9525</xdr:rowOff>
    </xdr:from>
    <xdr:to>
      <xdr:col>11</xdr:col>
      <xdr:colOff>161925</xdr:colOff>
      <xdr:row>40</xdr:row>
      <xdr:rowOff>57150</xdr:rowOff>
    </xdr:to>
    <xdr:graphicFrame>
      <xdr:nvGraphicFramePr>
        <xdr:cNvPr id="1" name="1 Gráfico"/>
        <xdr:cNvGraphicFramePr/>
      </xdr:nvGraphicFramePr>
      <xdr:xfrm>
        <a:off x="304800" y="171450"/>
        <a:ext cx="94107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781050</xdr:colOff>
      <xdr:row>6</xdr:row>
      <xdr:rowOff>38100</xdr:rowOff>
    </xdr:from>
    <xdr:ext cx="2190750" cy="266700"/>
    <xdr:sp>
      <xdr:nvSpPr>
        <xdr:cNvPr id="2" name="3 CuadroTexto"/>
        <xdr:cNvSpPr txBox="1">
          <a:spLocks noChangeArrowheads="1"/>
        </xdr:cNvSpPr>
      </xdr:nvSpPr>
      <xdr:spPr>
        <a:xfrm>
          <a:off x="781050" y="1009650"/>
          <a:ext cx="2190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Primer  periodo de riesgo sin casos</a:t>
          </a:r>
        </a:p>
      </xdr:txBody>
    </xdr:sp>
    <xdr:clientData/>
  </xdr:oneCellAnchor>
  <xdr:twoCellAnchor>
    <xdr:from>
      <xdr:col>2</xdr:col>
      <xdr:colOff>285750</xdr:colOff>
      <xdr:row>14</xdr:row>
      <xdr:rowOff>95250</xdr:rowOff>
    </xdr:from>
    <xdr:to>
      <xdr:col>5</xdr:col>
      <xdr:colOff>295275</xdr:colOff>
      <xdr:row>15</xdr:row>
      <xdr:rowOff>95250</xdr:rowOff>
    </xdr:to>
    <xdr:sp>
      <xdr:nvSpPr>
        <xdr:cNvPr id="3" name="12 Cerrar llave"/>
        <xdr:cNvSpPr>
          <a:spLocks/>
        </xdr:cNvSpPr>
      </xdr:nvSpPr>
      <xdr:spPr>
        <a:xfrm rot="16200000">
          <a:off x="2924175" y="2362200"/>
          <a:ext cx="2343150" cy="161925"/>
        </a:xfrm>
        <a:prstGeom prst="rightBrace">
          <a:avLst/>
        </a:prstGeom>
        <a:noFill/>
        <a:ln w="9525" cmpd="sng">
          <a:solidFill>
            <a:srgbClr val="1025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57150</xdr:colOff>
      <xdr:row>8</xdr:row>
      <xdr:rowOff>38100</xdr:rowOff>
    </xdr:from>
    <xdr:ext cx="352425" cy="2962275"/>
    <xdr:sp>
      <xdr:nvSpPr>
        <xdr:cNvPr id="4" name="15 CuadroTexto"/>
        <xdr:cNvSpPr txBox="1">
          <a:spLocks noChangeArrowheads="1"/>
        </xdr:cNvSpPr>
      </xdr:nvSpPr>
      <xdr:spPr>
        <a:xfrm>
          <a:off x="7324725" y="1333500"/>
          <a:ext cx="35242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Interrupción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 la  transmisión  en  el  área.</a:t>
          </a:r>
        </a:p>
      </xdr:txBody>
    </xdr:sp>
    <xdr:clientData/>
  </xdr:oneCellAnchor>
  <xdr:oneCellAnchor>
    <xdr:from>
      <xdr:col>2</xdr:col>
      <xdr:colOff>361950</xdr:colOff>
      <xdr:row>13</xdr:row>
      <xdr:rowOff>0</xdr:rowOff>
    </xdr:from>
    <xdr:ext cx="2390775" cy="266700"/>
    <xdr:sp>
      <xdr:nvSpPr>
        <xdr:cNvPr id="5" name="16 CuadroTexto"/>
        <xdr:cNvSpPr txBox="1">
          <a:spLocks noChangeArrowheads="1"/>
        </xdr:cNvSpPr>
      </xdr:nvSpPr>
      <xdr:spPr>
        <a:xfrm>
          <a:off x="3000375" y="2105025"/>
          <a:ext cx="2390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Segundo periodo de riesgo sin casos</a:t>
          </a:r>
        </a:p>
      </xdr:txBody>
    </xdr:sp>
    <xdr:clientData/>
  </xdr:oneCellAnchor>
  <xdr:oneCellAnchor>
    <xdr:from>
      <xdr:col>5</xdr:col>
      <xdr:colOff>180975</xdr:colOff>
      <xdr:row>20</xdr:row>
      <xdr:rowOff>38100</xdr:rowOff>
    </xdr:from>
    <xdr:ext cx="2266950" cy="266700"/>
    <xdr:sp>
      <xdr:nvSpPr>
        <xdr:cNvPr id="6" name="17 CuadroTexto"/>
        <xdr:cNvSpPr txBox="1">
          <a:spLocks noChangeArrowheads="1"/>
        </xdr:cNvSpPr>
      </xdr:nvSpPr>
      <xdr:spPr>
        <a:xfrm>
          <a:off x="5153025" y="3276600"/>
          <a:ext cx="2266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Tercer periodo de riesgo sin casos</a:t>
          </a:r>
        </a:p>
      </xdr:txBody>
    </xdr:sp>
    <xdr:clientData/>
  </xdr:oneCellAnchor>
  <xdr:oneCellAnchor>
    <xdr:from>
      <xdr:col>9</xdr:col>
      <xdr:colOff>38100</xdr:colOff>
      <xdr:row>6</xdr:row>
      <xdr:rowOff>47625</xdr:rowOff>
    </xdr:from>
    <xdr:ext cx="2028825" cy="1733550"/>
    <xdr:sp>
      <xdr:nvSpPr>
        <xdr:cNvPr id="7" name="18 CuadroTexto"/>
        <xdr:cNvSpPr txBox="1">
          <a:spLocks noChangeArrowheads="1"/>
        </xdr:cNvSpPr>
      </xdr:nvSpPr>
      <xdr:spPr>
        <a:xfrm>
          <a:off x="8067675" y="1019175"/>
          <a:ext cx="2028825" cy="1733550"/>
        </a:xfrm>
        <a:prstGeom prst="rect">
          <a:avLst/>
        </a:prstGeom>
        <a:solidFill>
          <a:srgbClr val="B9CDE5"/>
        </a:solidFill>
        <a:ln w="9525" cmpd="sng">
          <a:solidFill>
            <a:srgbClr val="25406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Silencio epidemiológico: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Ausencia de casos </a:t>
          </a:r>
          <a:r>
            <a:rPr lang="en-US" cap="none" sz="11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con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vigilancia epidemiológica adecuada.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Silencio operacional: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Ausencia de casos </a:t>
          </a:r>
          <a:r>
            <a:rPr lang="en-US" cap="none" sz="11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sin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vigilancia epidemiológica adecuada.</a:t>
          </a:r>
        </a:p>
      </xdr:txBody>
    </xdr:sp>
    <xdr:clientData/>
  </xdr:oneCellAnchor>
  <xdr:twoCellAnchor>
    <xdr:from>
      <xdr:col>5</xdr:col>
      <xdr:colOff>104775</xdr:colOff>
      <xdr:row>21</xdr:row>
      <xdr:rowOff>76200</xdr:rowOff>
    </xdr:from>
    <xdr:to>
      <xdr:col>8</xdr:col>
      <xdr:colOff>133350</xdr:colOff>
      <xdr:row>22</xdr:row>
      <xdr:rowOff>57150</xdr:rowOff>
    </xdr:to>
    <xdr:sp>
      <xdr:nvSpPr>
        <xdr:cNvPr id="8" name="19 Cerrar llave"/>
        <xdr:cNvSpPr>
          <a:spLocks/>
        </xdr:cNvSpPr>
      </xdr:nvSpPr>
      <xdr:spPr>
        <a:xfrm rot="16200000">
          <a:off x="5076825" y="3476625"/>
          <a:ext cx="2324100" cy="142875"/>
        </a:xfrm>
        <a:prstGeom prst="rightBrace">
          <a:avLst/>
        </a:prstGeom>
        <a:noFill/>
        <a:ln w="9525" cmpd="sng">
          <a:solidFill>
            <a:srgbClr val="1025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7</xdr:row>
      <xdr:rowOff>85725</xdr:rowOff>
    </xdr:from>
    <xdr:to>
      <xdr:col>2</xdr:col>
      <xdr:colOff>466725</xdr:colOff>
      <xdr:row>8</xdr:row>
      <xdr:rowOff>76200</xdr:rowOff>
    </xdr:to>
    <xdr:sp>
      <xdr:nvSpPr>
        <xdr:cNvPr id="9" name="20 Cerrar llave"/>
        <xdr:cNvSpPr>
          <a:spLocks/>
        </xdr:cNvSpPr>
      </xdr:nvSpPr>
      <xdr:spPr>
        <a:xfrm rot="16200000">
          <a:off x="752475" y="1219200"/>
          <a:ext cx="2352675" cy="152400"/>
        </a:xfrm>
        <a:prstGeom prst="rightBrace">
          <a:avLst/>
        </a:prstGeom>
        <a:noFill/>
        <a:ln w="9525" cmpd="sng">
          <a:solidFill>
            <a:srgbClr val="1025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828675</xdr:colOff>
      <xdr:row>13</xdr:row>
      <xdr:rowOff>95250</xdr:rowOff>
    </xdr:from>
    <xdr:ext cx="1885950" cy="609600"/>
    <xdr:sp>
      <xdr:nvSpPr>
        <xdr:cNvPr id="10" name="21 CuadroTexto"/>
        <xdr:cNvSpPr txBox="1">
          <a:spLocks noChangeArrowheads="1"/>
        </xdr:cNvSpPr>
      </xdr:nvSpPr>
      <xdr:spPr>
        <a:xfrm>
          <a:off x="828675" y="2200275"/>
          <a:ext cx="1885950" cy="609600"/>
        </a:xfrm>
        <a:prstGeom prst="rect">
          <a:avLst/>
        </a:prstGeom>
        <a:solidFill>
          <a:srgbClr val="B9CDE5"/>
        </a:solidFill>
        <a:ln w="9525" cmpd="sng">
          <a:solidFill>
            <a:srgbClr val="25406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Requiere mantener  Silencio Epidemiológico durante todo el periodo.</a:t>
          </a:r>
        </a:p>
      </xdr:txBody>
    </xdr:sp>
    <xdr:clientData/>
  </xdr:oneCellAnchor>
  <xdr:oneCellAnchor>
    <xdr:from>
      <xdr:col>2</xdr:col>
      <xdr:colOff>523875</xdr:colOff>
      <xdr:row>17</xdr:row>
      <xdr:rowOff>0</xdr:rowOff>
    </xdr:from>
    <xdr:ext cx="1876425" cy="609600"/>
    <xdr:sp>
      <xdr:nvSpPr>
        <xdr:cNvPr id="11" name="22 CuadroTexto"/>
        <xdr:cNvSpPr txBox="1">
          <a:spLocks noChangeArrowheads="1"/>
        </xdr:cNvSpPr>
      </xdr:nvSpPr>
      <xdr:spPr>
        <a:xfrm>
          <a:off x="3162300" y="2752725"/>
          <a:ext cx="1876425" cy="609600"/>
        </a:xfrm>
        <a:prstGeom prst="rect">
          <a:avLst/>
        </a:prstGeom>
        <a:solidFill>
          <a:srgbClr val="B9CDE5"/>
        </a:solidFill>
        <a:ln w="9525" cmpd="sng">
          <a:solidFill>
            <a:srgbClr val="25406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Requiere mantener  Silencio Epidemiológico durante todo el periodo.</a:t>
          </a:r>
        </a:p>
      </xdr:txBody>
    </xdr:sp>
    <xdr:clientData/>
  </xdr:oneCellAnchor>
  <xdr:oneCellAnchor>
    <xdr:from>
      <xdr:col>5</xdr:col>
      <xdr:colOff>361950</xdr:colOff>
      <xdr:row>22</xdr:row>
      <xdr:rowOff>57150</xdr:rowOff>
    </xdr:from>
    <xdr:ext cx="1876425" cy="609600"/>
    <xdr:sp>
      <xdr:nvSpPr>
        <xdr:cNvPr id="12" name="23 CuadroTexto"/>
        <xdr:cNvSpPr txBox="1">
          <a:spLocks noChangeArrowheads="1"/>
        </xdr:cNvSpPr>
      </xdr:nvSpPr>
      <xdr:spPr>
        <a:xfrm>
          <a:off x="5334000" y="3619500"/>
          <a:ext cx="1876425" cy="609600"/>
        </a:xfrm>
        <a:prstGeom prst="rect">
          <a:avLst/>
        </a:prstGeom>
        <a:solidFill>
          <a:srgbClr val="B9CDE5"/>
        </a:solidFill>
        <a:ln w="9525" cmpd="sng">
          <a:solidFill>
            <a:srgbClr val="25406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Requiere mantener  Silencio Epidemiológico durante todo el periodo.</a:t>
          </a:r>
        </a:p>
      </xdr:txBody>
    </xdr:sp>
    <xdr:clientData/>
  </xdr:oneCellAnchor>
  <xdr:oneCellAnchor>
    <xdr:from>
      <xdr:col>2</xdr:col>
      <xdr:colOff>419100</xdr:colOff>
      <xdr:row>1</xdr:row>
      <xdr:rowOff>76200</xdr:rowOff>
    </xdr:from>
    <xdr:ext cx="6562725" cy="533400"/>
    <xdr:sp>
      <xdr:nvSpPr>
        <xdr:cNvPr id="13" name="6 CuadroTexto"/>
        <xdr:cNvSpPr txBox="1">
          <a:spLocks noChangeArrowheads="1"/>
        </xdr:cNvSpPr>
      </xdr:nvSpPr>
      <xdr:spPr>
        <a:xfrm>
          <a:off x="3057525" y="238125"/>
          <a:ext cx="6562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Considerando tres periodos máximos de transmisión de influenza a partir de la fecha de inicio del caso índice e interrupción de la transmisión.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19050</xdr:rowOff>
    </xdr:from>
    <xdr:to>
      <xdr:col>11</xdr:col>
      <xdr:colOff>409575</xdr:colOff>
      <xdr:row>40</xdr:row>
      <xdr:rowOff>95250</xdr:rowOff>
    </xdr:to>
    <xdr:graphicFrame>
      <xdr:nvGraphicFramePr>
        <xdr:cNvPr id="1" name="1 Gráfico"/>
        <xdr:cNvGraphicFramePr/>
      </xdr:nvGraphicFramePr>
      <xdr:xfrm>
        <a:off x="552450" y="180975"/>
        <a:ext cx="94297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1000125</xdr:colOff>
      <xdr:row>24</xdr:row>
      <xdr:rowOff>66675</xdr:rowOff>
    </xdr:from>
    <xdr:ext cx="1590675" cy="266700"/>
    <xdr:sp>
      <xdr:nvSpPr>
        <xdr:cNvPr id="2" name="3 CuadroTexto"/>
        <xdr:cNvSpPr txBox="1">
          <a:spLocks noChangeArrowheads="1"/>
        </xdr:cNvSpPr>
      </xdr:nvSpPr>
      <xdr:spPr>
        <a:xfrm>
          <a:off x="1000125" y="3952875"/>
          <a:ext cx="1590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Periodo de infección</a:t>
          </a:r>
        </a:p>
      </xdr:txBody>
    </xdr:sp>
    <xdr:clientData/>
  </xdr:oneCellAnchor>
  <xdr:oneCellAnchor>
    <xdr:from>
      <xdr:col>2</xdr:col>
      <xdr:colOff>676275</xdr:colOff>
      <xdr:row>11</xdr:row>
      <xdr:rowOff>9525</xdr:rowOff>
    </xdr:from>
    <xdr:ext cx="2076450" cy="266700"/>
    <xdr:sp>
      <xdr:nvSpPr>
        <xdr:cNvPr id="3" name="4 CuadroTexto"/>
        <xdr:cNvSpPr txBox="1">
          <a:spLocks noChangeArrowheads="1"/>
        </xdr:cNvSpPr>
      </xdr:nvSpPr>
      <xdr:spPr>
        <a:xfrm>
          <a:off x="3314700" y="1790700"/>
          <a:ext cx="2076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Periodo  de  transmisibilidad</a:t>
          </a:r>
        </a:p>
      </xdr:txBody>
    </xdr:sp>
    <xdr:clientData/>
  </xdr:oneCellAnchor>
  <xdr:oneCellAnchor>
    <xdr:from>
      <xdr:col>4</xdr:col>
      <xdr:colOff>352425</xdr:colOff>
      <xdr:row>15</xdr:row>
      <xdr:rowOff>114300</xdr:rowOff>
    </xdr:from>
    <xdr:ext cx="2667000" cy="266700"/>
    <xdr:sp>
      <xdr:nvSpPr>
        <xdr:cNvPr id="4" name="5 CuadroTexto"/>
        <xdr:cNvSpPr txBox="1">
          <a:spLocks noChangeArrowheads="1"/>
        </xdr:cNvSpPr>
      </xdr:nvSpPr>
      <xdr:spPr>
        <a:xfrm>
          <a:off x="4552950" y="2543175"/>
          <a:ext cx="2667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Periodo   de  aparición de casos secundarios</a:t>
          </a:r>
        </a:p>
      </xdr:txBody>
    </xdr:sp>
    <xdr:clientData/>
  </xdr:oneCellAnchor>
  <xdr:oneCellAnchor>
    <xdr:from>
      <xdr:col>2</xdr:col>
      <xdr:colOff>561975</xdr:colOff>
      <xdr:row>20</xdr:row>
      <xdr:rowOff>0</xdr:rowOff>
    </xdr:from>
    <xdr:ext cx="923925" cy="781050"/>
    <xdr:sp>
      <xdr:nvSpPr>
        <xdr:cNvPr id="5" name="7 CuadroTexto"/>
        <xdr:cNvSpPr txBox="1">
          <a:spLocks noChangeArrowheads="1"/>
        </xdr:cNvSpPr>
      </xdr:nvSpPr>
      <xdr:spPr>
        <a:xfrm>
          <a:off x="3200400" y="3238500"/>
          <a:ext cx="9239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Periodo  para obtención de muestra respiratoria</a:t>
          </a:r>
        </a:p>
      </xdr:txBody>
    </xdr:sp>
    <xdr:clientData/>
  </xdr:oneCellAnchor>
  <xdr:oneCellAnchor>
    <xdr:from>
      <xdr:col>4</xdr:col>
      <xdr:colOff>285750</xdr:colOff>
      <xdr:row>2</xdr:row>
      <xdr:rowOff>19050</xdr:rowOff>
    </xdr:from>
    <xdr:ext cx="5095875" cy="752475"/>
    <xdr:sp>
      <xdr:nvSpPr>
        <xdr:cNvPr id="6" name="8 CuadroTexto"/>
        <xdr:cNvSpPr txBox="1">
          <a:spLocks noChangeArrowheads="1"/>
        </xdr:cNvSpPr>
      </xdr:nvSpPr>
      <xdr:spPr>
        <a:xfrm>
          <a:off x="4486275" y="342900"/>
          <a:ext cx="50958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Periodos para la investigación epidemiológica de un brote de influenza a partir de la fecha de inicio del caso índice.</a:t>
          </a:r>
        </a:p>
      </xdr:txBody>
    </xdr:sp>
    <xdr:clientData/>
  </xdr:oneCellAnchor>
  <xdr:twoCellAnchor>
    <xdr:from>
      <xdr:col>2</xdr:col>
      <xdr:colOff>104775</xdr:colOff>
      <xdr:row>12</xdr:row>
      <xdr:rowOff>66675</xdr:rowOff>
    </xdr:from>
    <xdr:to>
      <xdr:col>5</xdr:col>
      <xdr:colOff>752475</xdr:colOff>
      <xdr:row>13</xdr:row>
      <xdr:rowOff>28575</xdr:rowOff>
    </xdr:to>
    <xdr:sp>
      <xdr:nvSpPr>
        <xdr:cNvPr id="7" name="9 Cerrar llave"/>
        <xdr:cNvSpPr>
          <a:spLocks/>
        </xdr:cNvSpPr>
      </xdr:nvSpPr>
      <xdr:spPr>
        <a:xfrm rot="16200000">
          <a:off x="2743200" y="2009775"/>
          <a:ext cx="2990850" cy="123825"/>
        </a:xfrm>
        <a:prstGeom prst="rightBrace">
          <a:avLst/>
        </a:prstGeom>
        <a:noFill/>
        <a:ln w="9525" cmpd="sng">
          <a:solidFill>
            <a:srgbClr val="1025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17</xdr:row>
      <xdr:rowOff>19050</xdr:rowOff>
    </xdr:from>
    <xdr:to>
      <xdr:col>8</xdr:col>
      <xdr:colOff>695325</xdr:colOff>
      <xdr:row>17</xdr:row>
      <xdr:rowOff>142875</xdr:rowOff>
    </xdr:to>
    <xdr:sp>
      <xdr:nvSpPr>
        <xdr:cNvPr id="8" name="10 Cerrar llave"/>
        <xdr:cNvSpPr>
          <a:spLocks/>
        </xdr:cNvSpPr>
      </xdr:nvSpPr>
      <xdr:spPr>
        <a:xfrm rot="16200000">
          <a:off x="3476625" y="2771775"/>
          <a:ext cx="4505325" cy="123825"/>
        </a:xfrm>
        <a:prstGeom prst="rightBrace">
          <a:avLst/>
        </a:prstGeom>
        <a:noFill/>
        <a:ln w="9525" cmpd="sng">
          <a:solidFill>
            <a:srgbClr val="1025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24</xdr:row>
      <xdr:rowOff>85725</xdr:rowOff>
    </xdr:from>
    <xdr:to>
      <xdr:col>4</xdr:col>
      <xdr:colOff>57150</xdr:colOff>
      <xdr:row>25</xdr:row>
      <xdr:rowOff>85725</xdr:rowOff>
    </xdr:to>
    <xdr:sp>
      <xdr:nvSpPr>
        <xdr:cNvPr id="9" name="11 Cerrar llave"/>
        <xdr:cNvSpPr>
          <a:spLocks/>
        </xdr:cNvSpPr>
      </xdr:nvSpPr>
      <xdr:spPr>
        <a:xfrm rot="16200000">
          <a:off x="3124200" y="3971925"/>
          <a:ext cx="1133475" cy="161925"/>
        </a:xfrm>
        <a:prstGeom prst="rightBrace">
          <a:avLst/>
        </a:prstGeom>
        <a:noFill/>
        <a:ln w="9525" cmpd="sng">
          <a:solidFill>
            <a:srgbClr val="1025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904875</xdr:colOff>
      <xdr:row>25</xdr:row>
      <xdr:rowOff>104775</xdr:rowOff>
    </xdr:from>
    <xdr:to>
      <xdr:col>2</xdr:col>
      <xdr:colOff>95250</xdr:colOff>
      <xdr:row>26</xdr:row>
      <xdr:rowOff>76200</xdr:rowOff>
    </xdr:to>
    <xdr:sp>
      <xdr:nvSpPr>
        <xdr:cNvPr id="10" name="12 Cerrar llave"/>
        <xdr:cNvSpPr>
          <a:spLocks/>
        </xdr:cNvSpPr>
      </xdr:nvSpPr>
      <xdr:spPr>
        <a:xfrm rot="16200000">
          <a:off x="904875" y="4152900"/>
          <a:ext cx="1828800" cy="133350"/>
        </a:xfrm>
        <a:prstGeom prst="rightBrace">
          <a:avLst/>
        </a:prstGeom>
        <a:noFill/>
        <a:ln w="9525" cmpd="sng">
          <a:solidFill>
            <a:srgbClr val="1025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714375</xdr:colOff>
      <xdr:row>4</xdr:row>
      <xdr:rowOff>57150</xdr:rowOff>
    </xdr:from>
    <xdr:ext cx="352425" cy="3609975"/>
    <xdr:sp>
      <xdr:nvSpPr>
        <xdr:cNvPr id="11" name="13 CuadroTexto"/>
        <xdr:cNvSpPr txBox="1">
          <a:spLocks noChangeArrowheads="1"/>
        </xdr:cNvSpPr>
      </xdr:nvSpPr>
      <xdr:spPr>
        <a:xfrm>
          <a:off x="8001000" y="704850"/>
          <a:ext cx="352425" cy="360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Puede  terminar  la  vigilancia de  contactos del caso índice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-0.02</cdr:y>
    </cdr:from>
    <cdr:to>
      <cdr:x>0.106</cdr:x>
      <cdr:y>0.16925</cdr:y>
    </cdr:to>
    <cdr:sp>
      <cdr:nvSpPr>
        <cdr:cNvPr id="1" name="1 Flecha abajo"/>
        <cdr:cNvSpPr>
          <a:spLocks/>
        </cdr:cNvSpPr>
      </cdr:nvSpPr>
      <cdr:spPr>
        <a:xfrm>
          <a:off x="-57149" y="-123824"/>
          <a:ext cx="1057275" cy="1200150"/>
        </a:xfrm>
        <a:prstGeom prst="down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Fecha de inicio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9525</xdr:rowOff>
    </xdr:from>
    <xdr:to>
      <xdr:col>11</xdr:col>
      <xdr:colOff>161925</xdr:colOff>
      <xdr:row>40</xdr:row>
      <xdr:rowOff>57150</xdr:rowOff>
    </xdr:to>
    <xdr:graphicFrame>
      <xdr:nvGraphicFramePr>
        <xdr:cNvPr id="1" name="1 Gráfico"/>
        <xdr:cNvGraphicFramePr/>
      </xdr:nvGraphicFramePr>
      <xdr:xfrm>
        <a:off x="304800" y="171450"/>
        <a:ext cx="94107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781050</xdr:colOff>
      <xdr:row>7</xdr:row>
      <xdr:rowOff>123825</xdr:rowOff>
    </xdr:from>
    <xdr:ext cx="2190750" cy="266700"/>
    <xdr:sp>
      <xdr:nvSpPr>
        <xdr:cNvPr id="2" name="3 CuadroTexto"/>
        <xdr:cNvSpPr txBox="1">
          <a:spLocks noChangeArrowheads="1"/>
        </xdr:cNvSpPr>
      </xdr:nvSpPr>
      <xdr:spPr>
        <a:xfrm>
          <a:off x="781050" y="1257300"/>
          <a:ext cx="2190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Primer  periodo de riesgo sin casos</a:t>
          </a:r>
        </a:p>
      </xdr:txBody>
    </xdr:sp>
    <xdr:clientData/>
  </xdr:oneCellAnchor>
  <xdr:oneCellAnchor>
    <xdr:from>
      <xdr:col>2</xdr:col>
      <xdr:colOff>428625</xdr:colOff>
      <xdr:row>2</xdr:row>
      <xdr:rowOff>19050</xdr:rowOff>
    </xdr:from>
    <xdr:ext cx="6562725" cy="533400"/>
    <xdr:sp>
      <xdr:nvSpPr>
        <xdr:cNvPr id="3" name="6 CuadroTexto"/>
        <xdr:cNvSpPr txBox="1">
          <a:spLocks noChangeArrowheads="1"/>
        </xdr:cNvSpPr>
      </xdr:nvSpPr>
      <xdr:spPr>
        <a:xfrm>
          <a:off x="3067050" y="342900"/>
          <a:ext cx="6562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Considerando tres periodos máximos de incubación de influenza a partir de la fecha de inicio del caso índice e interrupción de la transmisión.</a:t>
          </a:r>
        </a:p>
      </xdr:txBody>
    </xdr:sp>
    <xdr:clientData/>
  </xdr:oneCellAnchor>
  <xdr:twoCellAnchor>
    <xdr:from>
      <xdr:col>2</xdr:col>
      <xdr:colOff>285750</xdr:colOff>
      <xdr:row>17</xdr:row>
      <xdr:rowOff>9525</xdr:rowOff>
    </xdr:from>
    <xdr:to>
      <xdr:col>5</xdr:col>
      <xdr:colOff>57150</xdr:colOff>
      <xdr:row>17</xdr:row>
      <xdr:rowOff>133350</xdr:rowOff>
    </xdr:to>
    <xdr:sp>
      <xdr:nvSpPr>
        <xdr:cNvPr id="4" name="12 Cerrar llave"/>
        <xdr:cNvSpPr>
          <a:spLocks/>
        </xdr:cNvSpPr>
      </xdr:nvSpPr>
      <xdr:spPr>
        <a:xfrm rot="16200000">
          <a:off x="2924175" y="2762250"/>
          <a:ext cx="2105025" cy="123825"/>
        </a:xfrm>
        <a:prstGeom prst="rightBrace">
          <a:avLst/>
        </a:prstGeom>
        <a:noFill/>
        <a:ln w="9525" cmpd="sng">
          <a:solidFill>
            <a:srgbClr val="1025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676275</xdr:colOff>
      <xdr:row>8</xdr:row>
      <xdr:rowOff>38100</xdr:rowOff>
    </xdr:from>
    <xdr:ext cx="352425" cy="2962275"/>
    <xdr:sp>
      <xdr:nvSpPr>
        <xdr:cNvPr id="5" name="15 CuadroTexto"/>
        <xdr:cNvSpPr txBox="1">
          <a:spLocks noChangeArrowheads="1"/>
        </xdr:cNvSpPr>
      </xdr:nvSpPr>
      <xdr:spPr>
        <a:xfrm>
          <a:off x="7181850" y="1333500"/>
          <a:ext cx="35242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Interrupción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 la  transmisión  en  el  área.</a:t>
          </a:r>
        </a:p>
      </xdr:txBody>
    </xdr:sp>
    <xdr:clientData/>
  </xdr:oneCellAnchor>
  <xdr:oneCellAnchor>
    <xdr:from>
      <xdr:col>2</xdr:col>
      <xdr:colOff>180975</xdr:colOff>
      <xdr:row>15</xdr:row>
      <xdr:rowOff>47625</xdr:rowOff>
    </xdr:from>
    <xdr:ext cx="2390775" cy="266700"/>
    <xdr:sp>
      <xdr:nvSpPr>
        <xdr:cNvPr id="6" name="16 CuadroTexto"/>
        <xdr:cNvSpPr txBox="1">
          <a:spLocks noChangeArrowheads="1"/>
        </xdr:cNvSpPr>
      </xdr:nvSpPr>
      <xdr:spPr>
        <a:xfrm>
          <a:off x="2819400" y="2476500"/>
          <a:ext cx="2390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Segundo periodo de riesgo sin casos</a:t>
          </a:r>
        </a:p>
      </xdr:txBody>
    </xdr:sp>
    <xdr:clientData/>
  </xdr:oneCellAnchor>
  <xdr:oneCellAnchor>
    <xdr:from>
      <xdr:col>5</xdr:col>
      <xdr:colOff>85725</xdr:colOff>
      <xdr:row>23</xdr:row>
      <xdr:rowOff>76200</xdr:rowOff>
    </xdr:from>
    <xdr:ext cx="2266950" cy="266700"/>
    <xdr:sp>
      <xdr:nvSpPr>
        <xdr:cNvPr id="7" name="17 CuadroTexto"/>
        <xdr:cNvSpPr txBox="1">
          <a:spLocks noChangeArrowheads="1"/>
        </xdr:cNvSpPr>
      </xdr:nvSpPr>
      <xdr:spPr>
        <a:xfrm>
          <a:off x="5057775" y="3800475"/>
          <a:ext cx="2266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Tercer periodo de riesgo sin casos</a:t>
          </a:r>
        </a:p>
      </xdr:txBody>
    </xdr:sp>
    <xdr:clientData/>
  </xdr:oneCellAnchor>
  <xdr:oneCellAnchor>
    <xdr:from>
      <xdr:col>9</xdr:col>
      <xdr:colOff>9525</xdr:colOff>
      <xdr:row>25</xdr:row>
      <xdr:rowOff>9525</xdr:rowOff>
    </xdr:from>
    <xdr:ext cx="2028825" cy="1733550"/>
    <xdr:sp>
      <xdr:nvSpPr>
        <xdr:cNvPr id="8" name="18 CuadroTexto"/>
        <xdr:cNvSpPr txBox="1">
          <a:spLocks noChangeArrowheads="1"/>
        </xdr:cNvSpPr>
      </xdr:nvSpPr>
      <xdr:spPr>
        <a:xfrm>
          <a:off x="8039100" y="4057650"/>
          <a:ext cx="2028825" cy="1733550"/>
        </a:xfrm>
        <a:prstGeom prst="rect">
          <a:avLst/>
        </a:prstGeom>
        <a:solidFill>
          <a:srgbClr val="B9CDE5"/>
        </a:solidFill>
        <a:ln w="9525" cmpd="sng">
          <a:solidFill>
            <a:srgbClr val="25406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Silencio epidemiológico: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Ausencia de casos </a:t>
          </a:r>
          <a:r>
            <a:rPr lang="en-US" cap="none" sz="11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con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vigilancia epidemiológica adecuada.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Silencio operacional: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Ausencia de casos </a:t>
          </a:r>
          <a:r>
            <a:rPr lang="en-US" cap="none" sz="11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sin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vigilancia epidemiológica adecuada.</a:t>
          </a:r>
        </a:p>
      </xdr:txBody>
    </xdr:sp>
    <xdr:clientData/>
  </xdr:oneCellAnchor>
  <xdr:twoCellAnchor>
    <xdr:from>
      <xdr:col>5</xdr:col>
      <xdr:colOff>76200</xdr:colOff>
      <xdr:row>24</xdr:row>
      <xdr:rowOff>114300</xdr:rowOff>
    </xdr:from>
    <xdr:to>
      <xdr:col>7</xdr:col>
      <xdr:colOff>695325</xdr:colOff>
      <xdr:row>25</xdr:row>
      <xdr:rowOff>104775</xdr:rowOff>
    </xdr:to>
    <xdr:sp>
      <xdr:nvSpPr>
        <xdr:cNvPr id="9" name="19 Cerrar llave"/>
        <xdr:cNvSpPr>
          <a:spLocks/>
        </xdr:cNvSpPr>
      </xdr:nvSpPr>
      <xdr:spPr>
        <a:xfrm rot="16200000">
          <a:off x="5048250" y="4000500"/>
          <a:ext cx="2152650" cy="152400"/>
        </a:xfrm>
        <a:prstGeom prst="rightBrace">
          <a:avLst/>
        </a:prstGeom>
        <a:noFill/>
        <a:ln w="9525" cmpd="sng">
          <a:solidFill>
            <a:srgbClr val="1025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9</xdr:row>
      <xdr:rowOff>28575</xdr:rowOff>
    </xdr:from>
    <xdr:to>
      <xdr:col>2</xdr:col>
      <xdr:colOff>266700</xdr:colOff>
      <xdr:row>10</xdr:row>
      <xdr:rowOff>19050</xdr:rowOff>
    </xdr:to>
    <xdr:sp>
      <xdr:nvSpPr>
        <xdr:cNvPr id="10" name="20 Cerrar llave"/>
        <xdr:cNvSpPr>
          <a:spLocks/>
        </xdr:cNvSpPr>
      </xdr:nvSpPr>
      <xdr:spPr>
        <a:xfrm rot="16200000">
          <a:off x="771525" y="1485900"/>
          <a:ext cx="2133600" cy="152400"/>
        </a:xfrm>
        <a:prstGeom prst="rightBrace">
          <a:avLst/>
        </a:prstGeom>
        <a:noFill/>
        <a:ln w="9525" cmpd="sng">
          <a:solidFill>
            <a:srgbClr val="1025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819150</xdr:colOff>
      <xdr:row>17</xdr:row>
      <xdr:rowOff>9525</xdr:rowOff>
    </xdr:from>
    <xdr:ext cx="1885950" cy="609600"/>
    <xdr:sp>
      <xdr:nvSpPr>
        <xdr:cNvPr id="11" name="21 CuadroTexto"/>
        <xdr:cNvSpPr txBox="1">
          <a:spLocks noChangeArrowheads="1"/>
        </xdr:cNvSpPr>
      </xdr:nvSpPr>
      <xdr:spPr>
        <a:xfrm>
          <a:off x="819150" y="2762250"/>
          <a:ext cx="1885950" cy="609600"/>
        </a:xfrm>
        <a:prstGeom prst="rect">
          <a:avLst/>
        </a:prstGeom>
        <a:solidFill>
          <a:srgbClr val="B9CDE5"/>
        </a:solidFill>
        <a:ln w="9525" cmpd="sng">
          <a:solidFill>
            <a:srgbClr val="25406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Requiere mantener  Silencio Epidemiológico durante todo el periodo.</a:t>
          </a:r>
        </a:p>
      </xdr:txBody>
    </xdr:sp>
    <xdr:clientData/>
  </xdr:oneCellAnchor>
  <xdr:oneCellAnchor>
    <xdr:from>
      <xdr:col>2</xdr:col>
      <xdr:colOff>371475</xdr:colOff>
      <xdr:row>21</xdr:row>
      <xdr:rowOff>123825</xdr:rowOff>
    </xdr:from>
    <xdr:ext cx="1876425" cy="609600"/>
    <xdr:sp>
      <xdr:nvSpPr>
        <xdr:cNvPr id="12" name="22 CuadroTexto"/>
        <xdr:cNvSpPr txBox="1">
          <a:spLocks noChangeArrowheads="1"/>
        </xdr:cNvSpPr>
      </xdr:nvSpPr>
      <xdr:spPr>
        <a:xfrm>
          <a:off x="3009900" y="3524250"/>
          <a:ext cx="1876425" cy="609600"/>
        </a:xfrm>
        <a:prstGeom prst="rect">
          <a:avLst/>
        </a:prstGeom>
        <a:solidFill>
          <a:srgbClr val="B9CDE5"/>
        </a:solidFill>
        <a:ln w="9525" cmpd="sng">
          <a:solidFill>
            <a:srgbClr val="25406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Requiere mantener  Silencio Epidemiológico durante todo el periodo.</a:t>
          </a:r>
        </a:p>
      </xdr:txBody>
    </xdr:sp>
    <xdr:clientData/>
  </xdr:oneCellAnchor>
  <xdr:oneCellAnchor>
    <xdr:from>
      <xdr:col>5</xdr:col>
      <xdr:colOff>228600</xdr:colOff>
      <xdr:row>26</xdr:row>
      <xdr:rowOff>47625</xdr:rowOff>
    </xdr:from>
    <xdr:ext cx="1876425" cy="609600"/>
    <xdr:sp>
      <xdr:nvSpPr>
        <xdr:cNvPr id="13" name="23 CuadroTexto"/>
        <xdr:cNvSpPr txBox="1">
          <a:spLocks noChangeArrowheads="1"/>
        </xdr:cNvSpPr>
      </xdr:nvSpPr>
      <xdr:spPr>
        <a:xfrm>
          <a:off x="5200650" y="4257675"/>
          <a:ext cx="1876425" cy="609600"/>
        </a:xfrm>
        <a:prstGeom prst="rect">
          <a:avLst/>
        </a:prstGeom>
        <a:solidFill>
          <a:srgbClr val="B9CDE5"/>
        </a:solidFill>
        <a:ln w="9525" cmpd="sng">
          <a:solidFill>
            <a:srgbClr val="25406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Requiere mantener  Silencio Epidemiológico durante todo el periodo.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-0.00925</cdr:y>
    </cdr:from>
    <cdr:to>
      <cdr:x>0.10975</cdr:x>
      <cdr:y>0.11725</cdr:y>
    </cdr:to>
    <cdr:sp>
      <cdr:nvSpPr>
        <cdr:cNvPr id="1" name="1 Flecha abajo"/>
        <cdr:cNvSpPr>
          <a:spLocks/>
        </cdr:cNvSpPr>
      </cdr:nvSpPr>
      <cdr:spPr>
        <a:xfrm>
          <a:off x="-57149" y="-57149"/>
          <a:ext cx="1095375" cy="809625"/>
        </a:xfrm>
        <a:prstGeom prst="down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Fecha de inicio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9525</xdr:rowOff>
    </xdr:from>
    <xdr:to>
      <xdr:col>11</xdr:col>
      <xdr:colOff>161925</xdr:colOff>
      <xdr:row>40</xdr:row>
      <xdr:rowOff>57150</xdr:rowOff>
    </xdr:to>
    <xdr:graphicFrame>
      <xdr:nvGraphicFramePr>
        <xdr:cNvPr id="1" name="1 Gráfico"/>
        <xdr:cNvGraphicFramePr/>
      </xdr:nvGraphicFramePr>
      <xdr:xfrm>
        <a:off x="304800" y="171450"/>
        <a:ext cx="94107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781050</xdr:colOff>
      <xdr:row>6</xdr:row>
      <xdr:rowOff>38100</xdr:rowOff>
    </xdr:from>
    <xdr:ext cx="2190750" cy="266700"/>
    <xdr:sp>
      <xdr:nvSpPr>
        <xdr:cNvPr id="2" name="3 CuadroTexto"/>
        <xdr:cNvSpPr txBox="1">
          <a:spLocks noChangeArrowheads="1"/>
        </xdr:cNvSpPr>
      </xdr:nvSpPr>
      <xdr:spPr>
        <a:xfrm>
          <a:off x="781050" y="1009650"/>
          <a:ext cx="2190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Primer  periodo de riesgo sin casos</a:t>
          </a:r>
        </a:p>
      </xdr:txBody>
    </xdr:sp>
    <xdr:clientData/>
  </xdr:oneCellAnchor>
  <xdr:oneCellAnchor>
    <xdr:from>
      <xdr:col>2</xdr:col>
      <xdr:colOff>428625</xdr:colOff>
      <xdr:row>2</xdr:row>
      <xdr:rowOff>19050</xdr:rowOff>
    </xdr:from>
    <xdr:ext cx="6562725" cy="533400"/>
    <xdr:sp>
      <xdr:nvSpPr>
        <xdr:cNvPr id="3" name="6 CuadroTexto"/>
        <xdr:cNvSpPr txBox="1">
          <a:spLocks noChangeArrowheads="1"/>
        </xdr:cNvSpPr>
      </xdr:nvSpPr>
      <xdr:spPr>
        <a:xfrm>
          <a:off x="3067050" y="342900"/>
          <a:ext cx="6562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Considerando tres periodos máximos de transmisión de influenza a partir de la fecha de inicio del caso índice e interrupción de la transmisión.</a:t>
          </a:r>
        </a:p>
      </xdr:txBody>
    </xdr:sp>
    <xdr:clientData/>
  </xdr:oneCellAnchor>
  <xdr:twoCellAnchor>
    <xdr:from>
      <xdr:col>2</xdr:col>
      <xdr:colOff>285750</xdr:colOff>
      <xdr:row>14</xdr:row>
      <xdr:rowOff>95250</xdr:rowOff>
    </xdr:from>
    <xdr:to>
      <xdr:col>5</xdr:col>
      <xdr:colOff>295275</xdr:colOff>
      <xdr:row>15</xdr:row>
      <xdr:rowOff>95250</xdr:rowOff>
    </xdr:to>
    <xdr:sp>
      <xdr:nvSpPr>
        <xdr:cNvPr id="4" name="12 Cerrar llave"/>
        <xdr:cNvSpPr>
          <a:spLocks/>
        </xdr:cNvSpPr>
      </xdr:nvSpPr>
      <xdr:spPr>
        <a:xfrm rot="16200000">
          <a:off x="2924175" y="2362200"/>
          <a:ext cx="2343150" cy="161925"/>
        </a:xfrm>
        <a:prstGeom prst="rightBrace">
          <a:avLst/>
        </a:prstGeom>
        <a:noFill/>
        <a:ln w="9525" cmpd="sng">
          <a:solidFill>
            <a:srgbClr val="1025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57150</xdr:colOff>
      <xdr:row>8</xdr:row>
      <xdr:rowOff>38100</xdr:rowOff>
    </xdr:from>
    <xdr:ext cx="352425" cy="2962275"/>
    <xdr:sp>
      <xdr:nvSpPr>
        <xdr:cNvPr id="5" name="15 CuadroTexto"/>
        <xdr:cNvSpPr txBox="1">
          <a:spLocks noChangeArrowheads="1"/>
        </xdr:cNvSpPr>
      </xdr:nvSpPr>
      <xdr:spPr>
        <a:xfrm>
          <a:off x="7324725" y="1333500"/>
          <a:ext cx="35242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Interrupción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 la  transmisión  en  el  área.</a:t>
          </a:r>
        </a:p>
      </xdr:txBody>
    </xdr:sp>
    <xdr:clientData/>
  </xdr:oneCellAnchor>
  <xdr:oneCellAnchor>
    <xdr:from>
      <xdr:col>2</xdr:col>
      <xdr:colOff>361950</xdr:colOff>
      <xdr:row>13</xdr:row>
      <xdr:rowOff>0</xdr:rowOff>
    </xdr:from>
    <xdr:ext cx="2390775" cy="266700"/>
    <xdr:sp>
      <xdr:nvSpPr>
        <xdr:cNvPr id="6" name="16 CuadroTexto"/>
        <xdr:cNvSpPr txBox="1">
          <a:spLocks noChangeArrowheads="1"/>
        </xdr:cNvSpPr>
      </xdr:nvSpPr>
      <xdr:spPr>
        <a:xfrm>
          <a:off x="3000375" y="2105025"/>
          <a:ext cx="2390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Segundo periodo de riesgo sin casos</a:t>
          </a:r>
        </a:p>
      </xdr:txBody>
    </xdr:sp>
    <xdr:clientData/>
  </xdr:oneCellAnchor>
  <xdr:oneCellAnchor>
    <xdr:from>
      <xdr:col>5</xdr:col>
      <xdr:colOff>180975</xdr:colOff>
      <xdr:row>20</xdr:row>
      <xdr:rowOff>38100</xdr:rowOff>
    </xdr:from>
    <xdr:ext cx="2266950" cy="266700"/>
    <xdr:sp>
      <xdr:nvSpPr>
        <xdr:cNvPr id="7" name="17 CuadroTexto"/>
        <xdr:cNvSpPr txBox="1">
          <a:spLocks noChangeArrowheads="1"/>
        </xdr:cNvSpPr>
      </xdr:nvSpPr>
      <xdr:spPr>
        <a:xfrm>
          <a:off x="5153025" y="3276600"/>
          <a:ext cx="2266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Tercer periodo de riesgo sin casos</a:t>
          </a:r>
        </a:p>
      </xdr:txBody>
    </xdr:sp>
    <xdr:clientData/>
  </xdr:oneCellAnchor>
  <xdr:oneCellAnchor>
    <xdr:from>
      <xdr:col>9</xdr:col>
      <xdr:colOff>95250</xdr:colOff>
      <xdr:row>27</xdr:row>
      <xdr:rowOff>152400</xdr:rowOff>
    </xdr:from>
    <xdr:ext cx="2028825" cy="1733550"/>
    <xdr:sp>
      <xdr:nvSpPr>
        <xdr:cNvPr id="8" name="18 CuadroTexto"/>
        <xdr:cNvSpPr txBox="1">
          <a:spLocks noChangeArrowheads="1"/>
        </xdr:cNvSpPr>
      </xdr:nvSpPr>
      <xdr:spPr>
        <a:xfrm>
          <a:off x="8124825" y="4524375"/>
          <a:ext cx="2028825" cy="1733550"/>
        </a:xfrm>
        <a:prstGeom prst="rect">
          <a:avLst/>
        </a:prstGeom>
        <a:solidFill>
          <a:srgbClr val="B9CDE5"/>
        </a:solidFill>
        <a:ln w="9525" cmpd="sng">
          <a:solidFill>
            <a:srgbClr val="25406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Silencio epidemiológico: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Ausencia de casos </a:t>
          </a:r>
          <a:r>
            <a:rPr lang="en-US" cap="none" sz="11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con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vigilancia epidemiológica adecuada.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Silencio operacional: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Ausencia de casos </a:t>
          </a:r>
          <a:r>
            <a:rPr lang="en-US" cap="none" sz="11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sin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vigilancia epidemiológica adecuada.</a:t>
          </a:r>
        </a:p>
      </xdr:txBody>
    </xdr:sp>
    <xdr:clientData/>
  </xdr:oneCellAnchor>
  <xdr:twoCellAnchor>
    <xdr:from>
      <xdr:col>5</xdr:col>
      <xdr:colOff>104775</xdr:colOff>
      <xdr:row>21</xdr:row>
      <xdr:rowOff>76200</xdr:rowOff>
    </xdr:from>
    <xdr:to>
      <xdr:col>8</xdr:col>
      <xdr:colOff>133350</xdr:colOff>
      <xdr:row>22</xdr:row>
      <xdr:rowOff>57150</xdr:rowOff>
    </xdr:to>
    <xdr:sp>
      <xdr:nvSpPr>
        <xdr:cNvPr id="9" name="19 Cerrar llave"/>
        <xdr:cNvSpPr>
          <a:spLocks/>
        </xdr:cNvSpPr>
      </xdr:nvSpPr>
      <xdr:spPr>
        <a:xfrm rot="16200000">
          <a:off x="5076825" y="3476625"/>
          <a:ext cx="2324100" cy="142875"/>
        </a:xfrm>
        <a:prstGeom prst="rightBrace">
          <a:avLst/>
        </a:prstGeom>
        <a:noFill/>
        <a:ln w="9525" cmpd="sng">
          <a:solidFill>
            <a:srgbClr val="1025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7</xdr:row>
      <xdr:rowOff>85725</xdr:rowOff>
    </xdr:from>
    <xdr:to>
      <xdr:col>2</xdr:col>
      <xdr:colOff>466725</xdr:colOff>
      <xdr:row>8</xdr:row>
      <xdr:rowOff>76200</xdr:rowOff>
    </xdr:to>
    <xdr:sp>
      <xdr:nvSpPr>
        <xdr:cNvPr id="10" name="20 Cerrar llave"/>
        <xdr:cNvSpPr>
          <a:spLocks/>
        </xdr:cNvSpPr>
      </xdr:nvSpPr>
      <xdr:spPr>
        <a:xfrm rot="16200000">
          <a:off x="752475" y="1219200"/>
          <a:ext cx="2352675" cy="152400"/>
        </a:xfrm>
        <a:prstGeom prst="rightBrace">
          <a:avLst/>
        </a:prstGeom>
        <a:noFill/>
        <a:ln w="9525" cmpd="sng">
          <a:solidFill>
            <a:srgbClr val="1025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828675</xdr:colOff>
      <xdr:row>13</xdr:row>
      <xdr:rowOff>95250</xdr:rowOff>
    </xdr:from>
    <xdr:ext cx="1885950" cy="609600"/>
    <xdr:sp>
      <xdr:nvSpPr>
        <xdr:cNvPr id="11" name="21 CuadroTexto"/>
        <xdr:cNvSpPr txBox="1">
          <a:spLocks noChangeArrowheads="1"/>
        </xdr:cNvSpPr>
      </xdr:nvSpPr>
      <xdr:spPr>
        <a:xfrm>
          <a:off x="828675" y="2200275"/>
          <a:ext cx="1885950" cy="609600"/>
        </a:xfrm>
        <a:prstGeom prst="rect">
          <a:avLst/>
        </a:prstGeom>
        <a:solidFill>
          <a:srgbClr val="B9CDE5"/>
        </a:solidFill>
        <a:ln w="9525" cmpd="sng">
          <a:solidFill>
            <a:srgbClr val="25406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Requiere mantener  Silencio Epidemiológico durante todo el periodo.</a:t>
          </a:r>
        </a:p>
      </xdr:txBody>
    </xdr:sp>
    <xdr:clientData/>
  </xdr:oneCellAnchor>
  <xdr:oneCellAnchor>
    <xdr:from>
      <xdr:col>2</xdr:col>
      <xdr:colOff>523875</xdr:colOff>
      <xdr:row>17</xdr:row>
      <xdr:rowOff>0</xdr:rowOff>
    </xdr:from>
    <xdr:ext cx="1876425" cy="609600"/>
    <xdr:sp>
      <xdr:nvSpPr>
        <xdr:cNvPr id="12" name="22 CuadroTexto"/>
        <xdr:cNvSpPr txBox="1">
          <a:spLocks noChangeArrowheads="1"/>
        </xdr:cNvSpPr>
      </xdr:nvSpPr>
      <xdr:spPr>
        <a:xfrm>
          <a:off x="3162300" y="2752725"/>
          <a:ext cx="1876425" cy="609600"/>
        </a:xfrm>
        <a:prstGeom prst="rect">
          <a:avLst/>
        </a:prstGeom>
        <a:solidFill>
          <a:srgbClr val="B9CDE5"/>
        </a:solidFill>
        <a:ln w="9525" cmpd="sng">
          <a:solidFill>
            <a:srgbClr val="25406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Requiere mantener  Silencio Epidemiológico durante todo el periodo.</a:t>
          </a:r>
        </a:p>
      </xdr:txBody>
    </xdr:sp>
    <xdr:clientData/>
  </xdr:oneCellAnchor>
  <xdr:oneCellAnchor>
    <xdr:from>
      <xdr:col>5</xdr:col>
      <xdr:colOff>361950</xdr:colOff>
      <xdr:row>22</xdr:row>
      <xdr:rowOff>57150</xdr:rowOff>
    </xdr:from>
    <xdr:ext cx="1876425" cy="609600"/>
    <xdr:sp>
      <xdr:nvSpPr>
        <xdr:cNvPr id="13" name="23 CuadroTexto"/>
        <xdr:cNvSpPr txBox="1">
          <a:spLocks noChangeArrowheads="1"/>
        </xdr:cNvSpPr>
      </xdr:nvSpPr>
      <xdr:spPr>
        <a:xfrm>
          <a:off x="5334000" y="3619500"/>
          <a:ext cx="1876425" cy="609600"/>
        </a:xfrm>
        <a:prstGeom prst="rect">
          <a:avLst/>
        </a:prstGeom>
        <a:solidFill>
          <a:srgbClr val="B9CDE5"/>
        </a:solidFill>
        <a:ln w="9525" cmpd="sng">
          <a:solidFill>
            <a:srgbClr val="25406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Requiere mantener  Silencio Epidemiológico durante todo el periodo.</a:t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0.2075</cdr:x>
      <cdr:y>0.047</cdr:y>
    </cdr:from>
    <cdr:to>
      <cdr:x>0.357</cdr:x>
      <cdr:y>0.141</cdr:y>
    </cdr:to>
    <cdr:sp>
      <cdr:nvSpPr>
        <cdr:cNvPr id="1" name="1 Flecha abajo"/>
        <cdr:cNvSpPr>
          <a:spLocks/>
        </cdr:cNvSpPr>
      </cdr:nvSpPr>
      <cdr:spPr>
        <a:xfrm>
          <a:off x="1952625" y="295275"/>
          <a:ext cx="1409700" cy="600075"/>
        </a:xfrm>
        <a:prstGeom prst="down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Fecha de inicio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19050</xdr:rowOff>
    </xdr:from>
    <xdr:to>
      <xdr:col>11</xdr:col>
      <xdr:colOff>409575</xdr:colOff>
      <xdr:row>40</xdr:row>
      <xdr:rowOff>95250</xdr:rowOff>
    </xdr:to>
    <xdr:graphicFrame>
      <xdr:nvGraphicFramePr>
        <xdr:cNvPr id="1" name="1 Gráfico"/>
        <xdr:cNvGraphicFramePr/>
      </xdr:nvGraphicFramePr>
      <xdr:xfrm>
        <a:off x="552450" y="180975"/>
        <a:ext cx="94297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1000125</xdr:colOff>
      <xdr:row>24</xdr:row>
      <xdr:rowOff>66675</xdr:rowOff>
    </xdr:from>
    <xdr:ext cx="1590675" cy="266700"/>
    <xdr:sp>
      <xdr:nvSpPr>
        <xdr:cNvPr id="2" name="3 CuadroTexto"/>
        <xdr:cNvSpPr txBox="1">
          <a:spLocks noChangeArrowheads="1"/>
        </xdr:cNvSpPr>
      </xdr:nvSpPr>
      <xdr:spPr>
        <a:xfrm>
          <a:off x="1000125" y="3952875"/>
          <a:ext cx="1590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Periodo de infección</a:t>
          </a:r>
        </a:p>
      </xdr:txBody>
    </xdr:sp>
    <xdr:clientData/>
  </xdr:oneCellAnchor>
  <xdr:oneCellAnchor>
    <xdr:from>
      <xdr:col>2</xdr:col>
      <xdr:colOff>676275</xdr:colOff>
      <xdr:row>11</xdr:row>
      <xdr:rowOff>9525</xdr:rowOff>
    </xdr:from>
    <xdr:ext cx="2076450" cy="266700"/>
    <xdr:sp>
      <xdr:nvSpPr>
        <xdr:cNvPr id="3" name="4 CuadroTexto"/>
        <xdr:cNvSpPr txBox="1">
          <a:spLocks noChangeArrowheads="1"/>
        </xdr:cNvSpPr>
      </xdr:nvSpPr>
      <xdr:spPr>
        <a:xfrm>
          <a:off x="3314700" y="1790700"/>
          <a:ext cx="2076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Periodo  de  transmisibilidad</a:t>
          </a:r>
        </a:p>
      </xdr:txBody>
    </xdr:sp>
    <xdr:clientData/>
  </xdr:oneCellAnchor>
  <xdr:oneCellAnchor>
    <xdr:from>
      <xdr:col>4</xdr:col>
      <xdr:colOff>352425</xdr:colOff>
      <xdr:row>15</xdr:row>
      <xdr:rowOff>114300</xdr:rowOff>
    </xdr:from>
    <xdr:ext cx="2667000" cy="266700"/>
    <xdr:sp>
      <xdr:nvSpPr>
        <xdr:cNvPr id="4" name="5 CuadroTexto"/>
        <xdr:cNvSpPr txBox="1">
          <a:spLocks noChangeArrowheads="1"/>
        </xdr:cNvSpPr>
      </xdr:nvSpPr>
      <xdr:spPr>
        <a:xfrm>
          <a:off x="4552950" y="2543175"/>
          <a:ext cx="2667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Periodo   de  aparición de casos secundarios</a:t>
          </a:r>
        </a:p>
      </xdr:txBody>
    </xdr:sp>
    <xdr:clientData/>
  </xdr:oneCellAnchor>
  <xdr:oneCellAnchor>
    <xdr:from>
      <xdr:col>2</xdr:col>
      <xdr:colOff>561975</xdr:colOff>
      <xdr:row>20</xdr:row>
      <xdr:rowOff>0</xdr:rowOff>
    </xdr:from>
    <xdr:ext cx="923925" cy="781050"/>
    <xdr:sp>
      <xdr:nvSpPr>
        <xdr:cNvPr id="5" name="7 CuadroTexto"/>
        <xdr:cNvSpPr txBox="1">
          <a:spLocks noChangeArrowheads="1"/>
        </xdr:cNvSpPr>
      </xdr:nvSpPr>
      <xdr:spPr>
        <a:xfrm>
          <a:off x="3200400" y="3238500"/>
          <a:ext cx="9239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Periodo  para obtención de muestra respiratoria</a:t>
          </a:r>
        </a:p>
      </xdr:txBody>
    </xdr:sp>
    <xdr:clientData/>
  </xdr:oneCellAnchor>
  <xdr:oneCellAnchor>
    <xdr:from>
      <xdr:col>4</xdr:col>
      <xdr:colOff>285750</xdr:colOff>
      <xdr:row>2</xdr:row>
      <xdr:rowOff>19050</xdr:rowOff>
    </xdr:from>
    <xdr:ext cx="5095875" cy="752475"/>
    <xdr:sp>
      <xdr:nvSpPr>
        <xdr:cNvPr id="6" name="8 CuadroTexto"/>
        <xdr:cNvSpPr txBox="1">
          <a:spLocks noChangeArrowheads="1"/>
        </xdr:cNvSpPr>
      </xdr:nvSpPr>
      <xdr:spPr>
        <a:xfrm>
          <a:off x="4486275" y="342900"/>
          <a:ext cx="50958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Periodos para la investigación epidemiológica de un brote de influenza a partir de la fecha de inicio del caso índice.</a:t>
          </a:r>
        </a:p>
      </xdr:txBody>
    </xdr:sp>
    <xdr:clientData/>
  </xdr:oneCellAnchor>
  <xdr:twoCellAnchor>
    <xdr:from>
      <xdr:col>2</xdr:col>
      <xdr:colOff>104775</xdr:colOff>
      <xdr:row>12</xdr:row>
      <xdr:rowOff>66675</xdr:rowOff>
    </xdr:from>
    <xdr:to>
      <xdr:col>5</xdr:col>
      <xdr:colOff>752475</xdr:colOff>
      <xdr:row>13</xdr:row>
      <xdr:rowOff>28575</xdr:rowOff>
    </xdr:to>
    <xdr:sp>
      <xdr:nvSpPr>
        <xdr:cNvPr id="7" name="9 Cerrar llave"/>
        <xdr:cNvSpPr>
          <a:spLocks/>
        </xdr:cNvSpPr>
      </xdr:nvSpPr>
      <xdr:spPr>
        <a:xfrm rot="16200000">
          <a:off x="2743200" y="2009775"/>
          <a:ext cx="2990850" cy="123825"/>
        </a:xfrm>
        <a:prstGeom prst="rightBrace">
          <a:avLst/>
        </a:prstGeom>
        <a:noFill/>
        <a:ln w="9525" cmpd="sng">
          <a:solidFill>
            <a:srgbClr val="1025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17</xdr:row>
      <xdr:rowOff>19050</xdr:rowOff>
    </xdr:from>
    <xdr:to>
      <xdr:col>8</xdr:col>
      <xdr:colOff>695325</xdr:colOff>
      <xdr:row>17</xdr:row>
      <xdr:rowOff>142875</xdr:rowOff>
    </xdr:to>
    <xdr:sp>
      <xdr:nvSpPr>
        <xdr:cNvPr id="8" name="10 Cerrar llave"/>
        <xdr:cNvSpPr>
          <a:spLocks/>
        </xdr:cNvSpPr>
      </xdr:nvSpPr>
      <xdr:spPr>
        <a:xfrm rot="16200000">
          <a:off x="3476625" y="2771775"/>
          <a:ext cx="4505325" cy="123825"/>
        </a:xfrm>
        <a:prstGeom prst="rightBrace">
          <a:avLst/>
        </a:prstGeom>
        <a:noFill/>
        <a:ln w="9525" cmpd="sng">
          <a:solidFill>
            <a:srgbClr val="1025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24</xdr:row>
      <xdr:rowOff>85725</xdr:rowOff>
    </xdr:from>
    <xdr:to>
      <xdr:col>4</xdr:col>
      <xdr:colOff>57150</xdr:colOff>
      <xdr:row>25</xdr:row>
      <xdr:rowOff>85725</xdr:rowOff>
    </xdr:to>
    <xdr:sp>
      <xdr:nvSpPr>
        <xdr:cNvPr id="9" name="11 Cerrar llave"/>
        <xdr:cNvSpPr>
          <a:spLocks/>
        </xdr:cNvSpPr>
      </xdr:nvSpPr>
      <xdr:spPr>
        <a:xfrm rot="16200000">
          <a:off x="3124200" y="3971925"/>
          <a:ext cx="1133475" cy="161925"/>
        </a:xfrm>
        <a:prstGeom prst="rightBrace">
          <a:avLst/>
        </a:prstGeom>
        <a:noFill/>
        <a:ln w="9525" cmpd="sng">
          <a:solidFill>
            <a:srgbClr val="1025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904875</xdr:colOff>
      <xdr:row>25</xdr:row>
      <xdr:rowOff>104775</xdr:rowOff>
    </xdr:from>
    <xdr:to>
      <xdr:col>2</xdr:col>
      <xdr:colOff>95250</xdr:colOff>
      <xdr:row>26</xdr:row>
      <xdr:rowOff>76200</xdr:rowOff>
    </xdr:to>
    <xdr:sp>
      <xdr:nvSpPr>
        <xdr:cNvPr id="10" name="12 Cerrar llave"/>
        <xdr:cNvSpPr>
          <a:spLocks/>
        </xdr:cNvSpPr>
      </xdr:nvSpPr>
      <xdr:spPr>
        <a:xfrm rot="16200000">
          <a:off x="904875" y="4152900"/>
          <a:ext cx="1828800" cy="133350"/>
        </a:xfrm>
        <a:prstGeom prst="rightBrace">
          <a:avLst/>
        </a:prstGeom>
        <a:noFill/>
        <a:ln w="9525" cmpd="sng">
          <a:solidFill>
            <a:srgbClr val="1025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714375</xdr:colOff>
      <xdr:row>4</xdr:row>
      <xdr:rowOff>57150</xdr:rowOff>
    </xdr:from>
    <xdr:ext cx="352425" cy="3609975"/>
    <xdr:sp>
      <xdr:nvSpPr>
        <xdr:cNvPr id="11" name="13 CuadroTexto"/>
        <xdr:cNvSpPr txBox="1">
          <a:spLocks noChangeArrowheads="1"/>
        </xdr:cNvSpPr>
      </xdr:nvSpPr>
      <xdr:spPr>
        <a:xfrm>
          <a:off x="8001000" y="704850"/>
          <a:ext cx="352425" cy="360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Puede  terminar  la  vigilancia de  contactos del caso índice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-0.02</cdr:y>
    </cdr:from>
    <cdr:to>
      <cdr:x>0.106</cdr:x>
      <cdr:y>0.17</cdr:y>
    </cdr:to>
    <cdr:sp>
      <cdr:nvSpPr>
        <cdr:cNvPr id="1" name="1 Flecha abajo"/>
        <cdr:cNvSpPr>
          <a:spLocks/>
        </cdr:cNvSpPr>
      </cdr:nvSpPr>
      <cdr:spPr>
        <a:xfrm>
          <a:off x="-57149" y="-123824"/>
          <a:ext cx="1057275" cy="1209675"/>
        </a:xfrm>
        <a:prstGeom prst="down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Fecha de inicio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zoomScale="80" zoomScaleNormal="80" zoomScalePageLayoutView="0" workbookViewId="0" topLeftCell="A1">
      <selection activeCell="F5" sqref="F5"/>
    </sheetView>
  </sheetViews>
  <sheetFormatPr defaultColWidth="11.421875" defaultRowHeight="12.75"/>
  <cols>
    <col min="1" max="1" width="0.85546875" style="0" customWidth="1"/>
    <col min="2" max="2" width="3.7109375" style="0" customWidth="1"/>
    <col min="3" max="3" width="5.7109375" style="0" customWidth="1"/>
    <col min="4" max="4" width="4.7109375" style="0" customWidth="1"/>
    <col min="5" max="5" width="6.7109375" style="0" customWidth="1"/>
    <col min="6" max="6" width="4.7109375" style="0" customWidth="1"/>
    <col min="7" max="7" width="6.7109375" style="0" customWidth="1"/>
    <col min="8" max="8" width="7.7109375" style="0" customWidth="1"/>
    <col min="9" max="9" width="6.57421875" style="0" customWidth="1"/>
    <col min="10" max="10" width="41.00390625" style="0" customWidth="1"/>
    <col min="11" max="11" width="2.7109375" style="0" customWidth="1"/>
    <col min="12" max="12" width="15.57421875" style="0" customWidth="1"/>
    <col min="15" max="15" width="4.140625" style="0" customWidth="1"/>
    <col min="16" max="16" width="4.421875" style="0" customWidth="1"/>
    <col min="17" max="17" width="0.85546875" style="0" customWidth="1"/>
  </cols>
  <sheetData>
    <row r="1" spans="1:17" ht="4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" t="s">
        <v>11</v>
      </c>
      <c r="N2" s="7"/>
      <c r="O2" s="7"/>
      <c r="P2" s="2"/>
      <c r="Q2" s="6"/>
    </row>
    <row r="3" spans="1:17" ht="15">
      <c r="A3" s="6"/>
      <c r="B3" s="2"/>
      <c r="C3" s="8" t="s">
        <v>17</v>
      </c>
      <c r="D3" s="2"/>
      <c r="E3" s="2"/>
      <c r="F3" s="2"/>
      <c r="G3" s="2"/>
      <c r="H3" s="2"/>
      <c r="I3" s="2"/>
      <c r="J3" s="2"/>
      <c r="K3" s="2"/>
      <c r="L3" s="2"/>
      <c r="M3" s="7" t="s">
        <v>10</v>
      </c>
      <c r="N3" s="7"/>
      <c r="O3" s="7"/>
      <c r="P3" s="2"/>
      <c r="Q3" s="6"/>
    </row>
    <row r="4" spans="1:17" ht="4.5" customHeight="1" thickBot="1">
      <c r="A4" s="6"/>
      <c r="B4" s="2"/>
      <c r="C4" s="3"/>
      <c r="D4" s="2"/>
      <c r="E4" s="2"/>
      <c r="F4" s="2"/>
      <c r="G4" s="2"/>
      <c r="H4" s="2"/>
      <c r="I4" s="2"/>
      <c r="J4" s="2"/>
      <c r="K4" s="2"/>
      <c r="L4" s="32"/>
      <c r="M4" s="32"/>
      <c r="N4" s="32"/>
      <c r="O4" s="32"/>
      <c r="P4" s="2"/>
      <c r="Q4" s="6"/>
    </row>
    <row r="5" spans="1:17" ht="14.25" thickBot="1" thickTop="1">
      <c r="A5" s="6"/>
      <c r="B5" s="2"/>
      <c r="C5" s="4" t="s">
        <v>0</v>
      </c>
      <c r="D5" s="34">
        <v>9</v>
      </c>
      <c r="E5" s="4" t="s">
        <v>1</v>
      </c>
      <c r="F5" s="33">
        <v>6</v>
      </c>
      <c r="G5" s="4" t="s">
        <v>2</v>
      </c>
      <c r="H5" s="33">
        <v>2009</v>
      </c>
      <c r="I5" s="2"/>
      <c r="J5" s="1">
        <f>DATE(H5,F5,D5)</f>
        <v>39973</v>
      </c>
      <c r="K5" s="2"/>
      <c r="L5" s="29"/>
      <c r="M5" s="30" t="s">
        <v>9</v>
      </c>
      <c r="N5" s="30"/>
      <c r="O5" s="31"/>
      <c r="P5" s="2"/>
      <c r="Q5" s="6"/>
    </row>
    <row r="6" spans="1:17" ht="13.5" thickTop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6">
        <v>2009</v>
      </c>
      <c r="N6" s="2"/>
      <c r="O6" s="2"/>
      <c r="P6" s="2"/>
      <c r="Q6" s="6"/>
    </row>
    <row r="7" spans="1:17" ht="15">
      <c r="A7" s="6"/>
      <c r="B7" s="2"/>
      <c r="C7" s="5" t="s">
        <v>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6"/>
    </row>
    <row r="8" spans="1:17" ht="4.5" customHeight="1">
      <c r="A8" s="6"/>
      <c r="B8" s="2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6"/>
    </row>
    <row r="9" spans="1:17" ht="12.75" customHeight="1">
      <c r="A9" s="6"/>
      <c r="B9" s="2"/>
      <c r="C9" s="2"/>
      <c r="D9" s="2"/>
      <c r="E9" s="2"/>
      <c r="F9" s="9"/>
      <c r="G9" s="10"/>
      <c r="H9" s="10"/>
      <c r="I9" s="11" t="s">
        <v>4</v>
      </c>
      <c r="J9" s="12">
        <f>(J5-6)</f>
        <v>39967</v>
      </c>
      <c r="K9" s="2"/>
      <c r="L9" s="23" t="s">
        <v>7</v>
      </c>
      <c r="M9" s="2"/>
      <c r="N9" s="2"/>
      <c r="O9" s="2"/>
      <c r="P9" s="2"/>
      <c r="Q9" s="6"/>
    </row>
    <row r="10" spans="1:17" ht="4.5" customHeight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6"/>
    </row>
    <row r="11" spans="1:17" ht="12.75" customHeight="1">
      <c r="A11" s="6"/>
      <c r="B11" s="2"/>
      <c r="C11" s="2"/>
      <c r="D11" s="2"/>
      <c r="E11" s="2"/>
      <c r="F11" s="9"/>
      <c r="G11" s="10"/>
      <c r="H11" s="10"/>
      <c r="I11" s="11" t="s">
        <v>5</v>
      </c>
      <c r="J11" s="12">
        <f>(J5-2)</f>
        <v>39971</v>
      </c>
      <c r="K11" s="2"/>
      <c r="L11" s="23" t="s">
        <v>14</v>
      </c>
      <c r="M11" s="2"/>
      <c r="N11" s="2"/>
      <c r="O11" s="2"/>
      <c r="P11" s="2"/>
      <c r="Q11" s="6"/>
    </row>
    <row r="12" spans="1:17" ht="4.5" customHeight="1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6"/>
    </row>
    <row r="13" spans="1:17" ht="12.75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6"/>
    </row>
    <row r="14" spans="1:17" ht="15">
      <c r="A14" s="6"/>
      <c r="B14" s="2"/>
      <c r="C14" s="5" t="s">
        <v>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6"/>
    </row>
    <row r="15" spans="1:17" ht="4.5" customHeight="1">
      <c r="A15" s="6"/>
      <c r="B15" s="2"/>
      <c r="C15" s="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6"/>
    </row>
    <row r="16" spans="1:17" ht="12.75" customHeight="1">
      <c r="A16" s="6"/>
      <c r="B16" s="2"/>
      <c r="C16" s="5"/>
      <c r="D16" s="2"/>
      <c r="E16" s="2"/>
      <c r="F16" s="38"/>
      <c r="G16" s="14"/>
      <c r="H16" s="14"/>
      <c r="I16" s="15" t="s">
        <v>4</v>
      </c>
      <c r="J16" s="16">
        <f>J5-1</f>
        <v>39972</v>
      </c>
      <c r="K16" s="2"/>
      <c r="L16" s="22" t="s">
        <v>7</v>
      </c>
      <c r="M16" s="2"/>
      <c r="N16" s="2"/>
      <c r="O16" s="2"/>
      <c r="P16" s="2"/>
      <c r="Q16" s="6"/>
    </row>
    <row r="17" spans="1:17" ht="4.5" customHeight="1">
      <c r="A17" s="6"/>
      <c r="B17" s="2"/>
      <c r="C17" s="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6"/>
    </row>
    <row r="18" spans="1:17" ht="12.75" customHeight="1">
      <c r="A18" s="6"/>
      <c r="B18" s="2"/>
      <c r="C18" s="5"/>
      <c r="D18" s="2"/>
      <c r="E18" s="2"/>
      <c r="F18" s="13"/>
      <c r="G18" s="14"/>
      <c r="H18" s="14"/>
      <c r="I18" s="15" t="s">
        <v>5</v>
      </c>
      <c r="J18" s="16">
        <f>(J5+6)</f>
        <v>39979</v>
      </c>
      <c r="K18" s="2"/>
      <c r="L18" s="22" t="s">
        <v>15</v>
      </c>
      <c r="M18" s="2"/>
      <c r="N18" s="2"/>
      <c r="O18" s="2"/>
      <c r="P18" s="2"/>
      <c r="Q18" s="6"/>
    </row>
    <row r="19" spans="1:17" ht="12.75" customHeight="1">
      <c r="A19" s="6"/>
      <c r="B19" s="2"/>
      <c r="C19" s="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6"/>
    </row>
    <row r="20" spans="1:17" ht="12.75" customHeight="1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6"/>
    </row>
    <row r="21" spans="1:17" ht="15">
      <c r="A21" s="6"/>
      <c r="B21" s="2"/>
      <c r="C21" s="5" t="s">
        <v>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6"/>
    </row>
    <row r="22" spans="1:17" ht="4.5" customHeight="1">
      <c r="A22" s="6"/>
      <c r="B22" s="2"/>
      <c r="C22" s="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6"/>
    </row>
    <row r="23" spans="1:17" ht="12.75" customHeight="1">
      <c r="A23" s="6"/>
      <c r="B23" s="2"/>
      <c r="C23" s="5"/>
      <c r="D23" s="2"/>
      <c r="E23" s="2"/>
      <c r="F23" s="37"/>
      <c r="G23" s="18"/>
      <c r="H23" s="18"/>
      <c r="I23" s="19" t="s">
        <v>4</v>
      </c>
      <c r="J23" s="20">
        <f>(J16+2)</f>
        <v>39974</v>
      </c>
      <c r="K23" s="2"/>
      <c r="L23" s="21" t="s">
        <v>7</v>
      </c>
      <c r="M23" s="2"/>
      <c r="N23" s="2"/>
      <c r="O23" s="2"/>
      <c r="P23" s="2"/>
      <c r="Q23" s="6"/>
    </row>
    <row r="24" spans="1:17" ht="4.5" customHeight="1">
      <c r="A24" s="6"/>
      <c r="B24" s="2"/>
      <c r="C24" s="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6"/>
    </row>
    <row r="25" spans="1:17" ht="12.75" customHeight="1">
      <c r="A25" s="6"/>
      <c r="B25" s="2"/>
      <c r="C25" s="5"/>
      <c r="D25" s="2"/>
      <c r="E25" s="2"/>
      <c r="F25" s="17"/>
      <c r="G25" s="18"/>
      <c r="H25" s="18"/>
      <c r="I25" s="19" t="s">
        <v>5</v>
      </c>
      <c r="J25" s="20">
        <f>(J18+6)</f>
        <v>39985</v>
      </c>
      <c r="K25" s="2"/>
      <c r="L25" s="2"/>
      <c r="M25" s="2"/>
      <c r="N25" s="2"/>
      <c r="O25" s="2"/>
      <c r="P25" s="2"/>
      <c r="Q25" s="6"/>
    </row>
    <row r="26" spans="1:17" ht="12.75" customHeight="1">
      <c r="A26" s="6"/>
      <c r="B26" s="2"/>
      <c r="C26" s="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6"/>
    </row>
    <row r="27" spans="1:17" ht="12.75" customHeight="1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6"/>
    </row>
    <row r="28" spans="1:17" ht="15" customHeight="1">
      <c r="A28" s="6"/>
      <c r="B28" s="2"/>
      <c r="C28" s="5" t="s">
        <v>16</v>
      </c>
      <c r="D28" s="3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6"/>
    </row>
    <row r="29" spans="1:17" ht="4.5" customHeight="1">
      <c r="A29" s="6"/>
      <c r="B29" s="2"/>
      <c r="C29" s="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6"/>
    </row>
    <row r="30" spans="1:17" ht="12.75">
      <c r="A30" s="6"/>
      <c r="B30" s="2"/>
      <c r="C30" s="2"/>
      <c r="D30" s="2"/>
      <c r="E30" s="2"/>
      <c r="F30" s="24"/>
      <c r="G30" s="25"/>
      <c r="H30" s="25"/>
      <c r="I30" s="26" t="s">
        <v>4</v>
      </c>
      <c r="J30" s="27">
        <f>(J5)</f>
        <v>39973</v>
      </c>
      <c r="K30" s="2"/>
      <c r="L30" s="28" t="s">
        <v>7</v>
      </c>
      <c r="M30" s="2"/>
      <c r="N30" s="2"/>
      <c r="O30" s="2"/>
      <c r="P30" s="2"/>
      <c r="Q30" s="6"/>
    </row>
    <row r="31" spans="1:17" ht="4.5" customHeight="1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6"/>
    </row>
    <row r="32" spans="1:17" ht="12.75" customHeight="1">
      <c r="A32" s="6"/>
      <c r="B32" s="2"/>
      <c r="C32" s="2"/>
      <c r="D32" s="2"/>
      <c r="E32" s="2"/>
      <c r="F32" s="24"/>
      <c r="G32" s="25"/>
      <c r="H32" s="25"/>
      <c r="I32" s="26" t="s">
        <v>5</v>
      </c>
      <c r="J32" s="27">
        <f>(J5+2)</f>
        <v>39975</v>
      </c>
      <c r="K32" s="2"/>
      <c r="L32" s="2"/>
      <c r="M32" s="2"/>
      <c r="N32" s="2"/>
      <c r="O32" s="2"/>
      <c r="P32" s="2"/>
      <c r="Q32" s="6"/>
    </row>
    <row r="33" spans="1:17" ht="12.75" customHeight="1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6"/>
    </row>
    <row r="34" spans="1:17" ht="12.75" customHeight="1">
      <c r="A34" s="6"/>
      <c r="B34" s="2"/>
      <c r="C34" s="5" t="s">
        <v>30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6"/>
    </row>
    <row r="35" spans="1:17" ht="12.75" customHeight="1">
      <c r="A35" s="6"/>
      <c r="B35" s="2"/>
      <c r="C35" s="5" t="s">
        <v>33</v>
      </c>
      <c r="D35" s="2"/>
      <c r="E35" s="43"/>
      <c r="F35" s="2"/>
      <c r="G35" s="2"/>
      <c r="H35" s="2"/>
      <c r="I35" s="2"/>
      <c r="J35" s="2"/>
      <c r="K35" s="2"/>
      <c r="L35" s="45" t="s">
        <v>31</v>
      </c>
      <c r="M35" s="46"/>
      <c r="N35" s="2"/>
      <c r="O35" s="2"/>
      <c r="P35" s="2"/>
      <c r="Q35" s="6"/>
    </row>
    <row r="36" spans="1:17" ht="12.75" customHeight="1">
      <c r="A36" s="6"/>
      <c r="B36" s="2"/>
      <c r="C36" s="5" t="s">
        <v>34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6"/>
    </row>
    <row r="37" spans="1:17" ht="4.5" customHeight="1">
      <c r="A37" s="6"/>
      <c r="B37" s="2"/>
      <c r="C37" s="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6"/>
    </row>
    <row r="38" spans="1:17" ht="12.75" customHeight="1">
      <c r="A38" s="6"/>
      <c r="B38" s="2"/>
      <c r="C38" s="5"/>
      <c r="D38" s="5" t="s">
        <v>35</v>
      </c>
      <c r="E38" s="2"/>
      <c r="F38" s="2"/>
      <c r="G38" s="2"/>
      <c r="H38" s="2"/>
      <c r="I38" s="2"/>
      <c r="J38" s="2"/>
      <c r="K38" s="2"/>
      <c r="L38" s="45" t="s">
        <v>32</v>
      </c>
      <c r="M38" s="46"/>
      <c r="N38" s="2"/>
      <c r="O38" s="2"/>
      <c r="P38" s="2"/>
      <c r="Q38" s="6"/>
    </row>
    <row r="39" spans="1:17" ht="12.75" customHeight="1">
      <c r="A39" s="6"/>
      <c r="B39" s="2"/>
      <c r="C39" s="5"/>
      <c r="D39" s="5"/>
      <c r="E39" s="2"/>
      <c r="F39" s="2"/>
      <c r="G39" s="2"/>
      <c r="H39" s="2"/>
      <c r="I39" s="2"/>
      <c r="J39" s="44">
        <f>(J5+21)</f>
        <v>39994</v>
      </c>
      <c r="K39" s="2"/>
      <c r="L39" s="2"/>
      <c r="M39" s="2"/>
      <c r="N39" s="2"/>
      <c r="O39" s="2"/>
      <c r="P39" s="2"/>
      <c r="Q39" s="6"/>
    </row>
    <row r="40" spans="1:17" ht="4.5" customHeight="1">
      <c r="A40" s="6"/>
      <c r="B40" s="2"/>
      <c r="C40" s="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6"/>
    </row>
    <row r="41" spans="1:17" ht="12.75" customHeight="1">
      <c r="A41" s="6"/>
      <c r="B41" s="2"/>
      <c r="C41" s="5"/>
      <c r="D41" s="5" t="s">
        <v>36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6"/>
    </row>
    <row r="42" spans="1:17" ht="12.75" customHeight="1">
      <c r="A42" s="6"/>
      <c r="B42" s="2"/>
      <c r="C42" s="5"/>
      <c r="D42" s="5"/>
      <c r="E42" s="2"/>
      <c r="F42" s="2"/>
      <c r="G42" s="2"/>
      <c r="H42" s="2"/>
      <c r="I42" s="2"/>
      <c r="J42" s="44">
        <f>(J5+37)</f>
        <v>40010</v>
      </c>
      <c r="K42" s="2"/>
      <c r="L42" s="2"/>
      <c r="M42" s="2"/>
      <c r="N42" s="2"/>
      <c r="O42" s="2"/>
      <c r="P42" s="2"/>
      <c r="Q42" s="6"/>
    </row>
    <row r="43" spans="1:17" ht="12.75">
      <c r="A43" s="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6"/>
    </row>
    <row r="44" spans="1:17" ht="4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6" spans="4:10" ht="12.75" customHeight="1">
      <c r="D46" s="40" t="s">
        <v>12</v>
      </c>
      <c r="J46" s="40" t="s">
        <v>18</v>
      </c>
    </row>
    <row r="47" spans="4:10" ht="12.75" customHeight="1">
      <c r="D47" s="40" t="s">
        <v>13</v>
      </c>
      <c r="J47" s="40" t="s">
        <v>19</v>
      </c>
    </row>
    <row r="48" spans="10:12" ht="12.75">
      <c r="J48" s="40"/>
      <c r="L48" s="40"/>
    </row>
  </sheetData>
  <sheetProtection password="CDA4" sheet="1" selectLockedCells="1"/>
  <printOptions horizontalCentered="1" verticalCentered="1"/>
  <pageMargins left="0.1968503937007874" right="0.1968503937007874" top="0.5905511811023623" bottom="0.5905511811023623" header="0" footer="0"/>
  <pageSetup horizontalDpi="1200" verticalDpi="1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="80" zoomScaleNormal="80" zoomScalePageLayoutView="0" workbookViewId="0" topLeftCell="A1">
      <selection activeCell="F23" sqref="F23"/>
    </sheetView>
  </sheetViews>
  <sheetFormatPr defaultColWidth="11.421875" defaultRowHeight="12.75"/>
  <cols>
    <col min="1" max="1" width="27.8515625" style="0" bestFit="1" customWidth="1"/>
    <col min="2" max="6" width="11.7109375" style="0" bestFit="1" customWidth="1"/>
  </cols>
  <sheetData>
    <row r="1" spans="1:12" ht="12.75">
      <c r="A1" s="41">
        <f>('Periodos Español'!J5)</f>
        <v>39973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2.75">
      <c r="A3" s="41" t="s">
        <v>24</v>
      </c>
      <c r="B3" s="42" t="s">
        <v>25</v>
      </c>
      <c r="C3" s="42" t="s">
        <v>20</v>
      </c>
      <c r="D3" s="42" t="s">
        <v>21</v>
      </c>
      <c r="E3" s="42" t="s">
        <v>22</v>
      </c>
      <c r="F3" s="42" t="s">
        <v>23</v>
      </c>
      <c r="G3" s="42"/>
      <c r="H3" s="42"/>
      <c r="I3" s="42"/>
      <c r="J3" s="42"/>
      <c r="K3" s="42"/>
      <c r="L3" s="42"/>
    </row>
    <row r="4" spans="1:12" ht="12.75">
      <c r="A4" s="41">
        <f>(A1-6)</f>
        <v>39967</v>
      </c>
      <c r="B4" s="42"/>
      <c r="C4" s="42">
        <v>1</v>
      </c>
      <c r="D4" s="42"/>
      <c r="E4" s="42"/>
      <c r="F4" s="42"/>
      <c r="G4" s="42"/>
      <c r="H4" s="42"/>
      <c r="I4" s="42"/>
      <c r="J4" s="42"/>
      <c r="K4" s="42"/>
      <c r="L4" s="42"/>
    </row>
    <row r="5" spans="1:12" ht="12.75">
      <c r="A5" s="41">
        <f aca="true" t="shared" si="0" ref="A5:A10">(A4+1)</f>
        <v>39968</v>
      </c>
      <c r="B5" s="42"/>
      <c r="C5" s="42">
        <v>1</v>
      </c>
      <c r="D5" s="42"/>
      <c r="E5" s="42"/>
      <c r="F5" s="42"/>
      <c r="G5" s="42"/>
      <c r="H5" s="42"/>
      <c r="I5" s="42"/>
      <c r="J5" s="42"/>
      <c r="K5" s="42"/>
      <c r="L5" s="42"/>
    </row>
    <row r="6" spans="1:12" ht="12.75">
      <c r="A6" s="41">
        <f t="shared" si="0"/>
        <v>39969</v>
      </c>
      <c r="B6" s="42"/>
      <c r="C6" s="42">
        <v>1</v>
      </c>
      <c r="D6" s="42"/>
      <c r="E6" s="42"/>
      <c r="F6" s="42"/>
      <c r="G6" s="42"/>
      <c r="H6" s="42"/>
      <c r="I6" s="42"/>
      <c r="J6" s="42"/>
      <c r="K6" s="42"/>
      <c r="L6" s="42"/>
    </row>
    <row r="7" spans="1:12" ht="12.75">
      <c r="A7" s="41">
        <f t="shared" si="0"/>
        <v>39970</v>
      </c>
      <c r="B7" s="42"/>
      <c r="C7" s="42">
        <v>1</v>
      </c>
      <c r="D7" s="42"/>
      <c r="E7" s="42"/>
      <c r="F7" s="42"/>
      <c r="G7" s="42"/>
      <c r="H7" s="42"/>
      <c r="I7" s="42"/>
      <c r="J7" s="42"/>
      <c r="K7" s="42"/>
      <c r="L7" s="42"/>
    </row>
    <row r="8" spans="1:12" ht="12.75">
      <c r="A8" s="41">
        <f t="shared" si="0"/>
        <v>39971</v>
      </c>
      <c r="B8" s="42"/>
      <c r="C8" s="42">
        <v>1</v>
      </c>
      <c r="D8" s="42"/>
      <c r="E8" s="42"/>
      <c r="F8" s="42"/>
      <c r="G8" s="42"/>
      <c r="H8" s="42"/>
      <c r="I8" s="42"/>
      <c r="J8" s="42"/>
      <c r="K8" s="42"/>
      <c r="L8" s="42"/>
    </row>
    <row r="9" spans="1:12" ht="12.75">
      <c r="A9" s="41">
        <f t="shared" si="0"/>
        <v>39972</v>
      </c>
      <c r="B9" s="42"/>
      <c r="C9" s="42"/>
      <c r="D9" s="42">
        <v>4</v>
      </c>
      <c r="E9" s="42"/>
      <c r="F9" s="42"/>
      <c r="G9" s="42"/>
      <c r="H9" s="42"/>
      <c r="I9" s="42"/>
      <c r="J9" s="42"/>
      <c r="K9" s="42"/>
      <c r="L9" s="42"/>
    </row>
    <row r="10" spans="1:12" ht="12.75">
      <c r="A10" s="41">
        <f t="shared" si="0"/>
        <v>39973</v>
      </c>
      <c r="B10" s="42">
        <v>5</v>
      </c>
      <c r="C10" s="42"/>
      <c r="D10" s="42">
        <v>4</v>
      </c>
      <c r="E10" s="42"/>
      <c r="F10" s="42">
        <v>2</v>
      </c>
      <c r="G10" s="42"/>
      <c r="H10" s="42"/>
      <c r="I10" s="42"/>
      <c r="J10" s="42"/>
      <c r="K10" s="42"/>
      <c r="L10" s="42"/>
    </row>
    <row r="11" spans="1:12" ht="12.75">
      <c r="A11" s="41">
        <f aca="true" t="shared" si="1" ref="A11:A23">(A10+1)</f>
        <v>39974</v>
      </c>
      <c r="B11" s="42"/>
      <c r="C11" s="42"/>
      <c r="D11" s="42">
        <v>4</v>
      </c>
      <c r="E11" s="42">
        <v>3</v>
      </c>
      <c r="F11" s="42">
        <v>2</v>
      </c>
      <c r="G11" s="42"/>
      <c r="H11" s="42"/>
      <c r="I11" s="42"/>
      <c r="J11" s="42"/>
      <c r="K11" s="42"/>
      <c r="L11" s="42"/>
    </row>
    <row r="12" spans="1:12" ht="12.75">
      <c r="A12" s="41">
        <f t="shared" si="1"/>
        <v>39975</v>
      </c>
      <c r="B12" s="42"/>
      <c r="C12" s="42"/>
      <c r="D12" s="42">
        <v>4</v>
      </c>
      <c r="E12" s="42">
        <v>3</v>
      </c>
      <c r="F12" s="42">
        <v>2</v>
      </c>
      <c r="G12" s="42"/>
      <c r="H12" s="42"/>
      <c r="I12" s="42"/>
      <c r="J12" s="42"/>
      <c r="K12" s="42"/>
      <c r="L12" s="42"/>
    </row>
    <row r="13" spans="1:12" ht="12.75">
      <c r="A13" s="41">
        <f t="shared" si="1"/>
        <v>39976</v>
      </c>
      <c r="B13" s="42"/>
      <c r="C13" s="42"/>
      <c r="D13" s="42">
        <v>4</v>
      </c>
      <c r="E13" s="42">
        <v>3</v>
      </c>
      <c r="F13" s="42"/>
      <c r="G13" s="42"/>
      <c r="H13" s="42"/>
      <c r="I13" s="42"/>
      <c r="J13" s="42"/>
      <c r="K13" s="42"/>
      <c r="L13" s="42"/>
    </row>
    <row r="14" spans="1:12" ht="12.75">
      <c r="A14" s="41">
        <f t="shared" si="1"/>
        <v>39977</v>
      </c>
      <c r="B14" s="42"/>
      <c r="C14" s="42"/>
      <c r="D14" s="42">
        <v>4</v>
      </c>
      <c r="E14" s="42">
        <v>3</v>
      </c>
      <c r="F14" s="42"/>
      <c r="G14" s="42"/>
      <c r="H14" s="42"/>
      <c r="I14" s="42"/>
      <c r="J14" s="42"/>
      <c r="K14" s="42"/>
      <c r="L14" s="42"/>
    </row>
    <row r="15" spans="1:12" ht="12.75">
      <c r="A15" s="41">
        <f t="shared" si="1"/>
        <v>39978</v>
      </c>
      <c r="B15" s="42"/>
      <c r="C15" s="42"/>
      <c r="D15" s="42">
        <v>4</v>
      </c>
      <c r="E15" s="42">
        <v>3</v>
      </c>
      <c r="F15" s="42"/>
      <c r="G15" s="42"/>
      <c r="H15" s="42"/>
      <c r="I15" s="42"/>
      <c r="J15" s="42"/>
      <c r="K15" s="42"/>
      <c r="L15" s="42"/>
    </row>
    <row r="16" spans="1:12" ht="12.75">
      <c r="A16" s="41">
        <f t="shared" si="1"/>
        <v>39979</v>
      </c>
      <c r="B16" s="42"/>
      <c r="C16" s="42"/>
      <c r="D16" s="42">
        <v>4</v>
      </c>
      <c r="E16" s="42">
        <v>3</v>
      </c>
      <c r="F16" s="42"/>
      <c r="G16" s="42"/>
      <c r="H16" s="42"/>
      <c r="I16" s="42"/>
      <c r="J16" s="42"/>
      <c r="K16" s="42"/>
      <c r="L16" s="42"/>
    </row>
    <row r="17" spans="1:12" ht="12.75">
      <c r="A17" s="41">
        <f t="shared" si="1"/>
        <v>39980</v>
      </c>
      <c r="B17" s="42"/>
      <c r="C17" s="42"/>
      <c r="D17" s="42"/>
      <c r="E17" s="42">
        <v>3</v>
      </c>
      <c r="F17" s="42"/>
      <c r="G17" s="42"/>
      <c r="H17" s="42"/>
      <c r="I17" s="42"/>
      <c r="J17" s="42"/>
      <c r="K17" s="42"/>
      <c r="L17" s="42"/>
    </row>
    <row r="18" spans="1:12" ht="12.75">
      <c r="A18" s="41">
        <f t="shared" si="1"/>
        <v>39981</v>
      </c>
      <c r="B18" s="42"/>
      <c r="C18" s="42"/>
      <c r="D18" s="42"/>
      <c r="E18" s="42">
        <v>3</v>
      </c>
      <c r="F18" s="42"/>
      <c r="G18" s="42"/>
      <c r="H18" s="42"/>
      <c r="I18" s="42"/>
      <c r="J18" s="42"/>
      <c r="K18" s="42"/>
      <c r="L18" s="42"/>
    </row>
    <row r="19" spans="1:12" ht="12.75">
      <c r="A19" s="41">
        <f t="shared" si="1"/>
        <v>39982</v>
      </c>
      <c r="B19" s="42"/>
      <c r="C19" s="42"/>
      <c r="D19" s="42"/>
      <c r="E19" s="42">
        <v>3</v>
      </c>
      <c r="F19" s="42"/>
      <c r="G19" s="42"/>
      <c r="H19" s="42"/>
      <c r="I19" s="42"/>
      <c r="J19" s="42"/>
      <c r="K19" s="42"/>
      <c r="L19" s="42"/>
    </row>
    <row r="20" spans="1:12" ht="12.75">
      <c r="A20" s="41">
        <f t="shared" si="1"/>
        <v>39983</v>
      </c>
      <c r="B20" s="42"/>
      <c r="C20" s="42"/>
      <c r="D20" s="42"/>
      <c r="E20" s="42">
        <v>3</v>
      </c>
      <c r="F20" s="42"/>
      <c r="G20" s="42"/>
      <c r="H20" s="42"/>
      <c r="I20" s="42"/>
      <c r="J20" s="42"/>
      <c r="K20" s="42"/>
      <c r="L20" s="42"/>
    </row>
    <row r="21" spans="1:12" ht="12.75">
      <c r="A21" s="41">
        <f t="shared" si="1"/>
        <v>39984</v>
      </c>
      <c r="B21" s="42"/>
      <c r="C21" s="42"/>
      <c r="D21" s="42"/>
      <c r="E21" s="42">
        <v>3</v>
      </c>
      <c r="F21" s="42"/>
      <c r="G21" s="42"/>
      <c r="H21" s="42"/>
      <c r="I21" s="42"/>
      <c r="J21" s="42"/>
      <c r="K21" s="42"/>
      <c r="L21" s="42"/>
    </row>
    <row r="22" spans="1:12" ht="12.75">
      <c r="A22" s="41">
        <f t="shared" si="1"/>
        <v>39985</v>
      </c>
      <c r="B22" s="42"/>
      <c r="C22" s="42"/>
      <c r="D22" s="42"/>
      <c r="E22" s="42">
        <v>3</v>
      </c>
      <c r="F22" s="42"/>
      <c r="G22" s="42"/>
      <c r="H22" s="42"/>
      <c r="I22" s="42"/>
      <c r="J22" s="42"/>
      <c r="K22" s="42"/>
      <c r="L22" s="42"/>
    </row>
    <row r="23" spans="1:12" ht="12.75">
      <c r="A23" s="41">
        <f t="shared" si="1"/>
        <v>39986</v>
      </c>
      <c r="B23" s="42"/>
      <c r="C23" s="42"/>
      <c r="D23" s="42"/>
      <c r="E23" s="42"/>
      <c r="F23" s="42">
        <v>5</v>
      </c>
      <c r="G23" s="42"/>
      <c r="H23" s="42"/>
      <c r="I23" s="42"/>
      <c r="J23" s="42"/>
      <c r="K23" s="42"/>
      <c r="L23" s="42"/>
    </row>
    <row r="24" spans="1:12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12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</sheetData>
  <sheetProtection password="CDA4" sheet="1" objects="1" selectLockedCells="1" selectUnlockedCell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="80" zoomScaleNormal="80" zoomScalePageLayoutView="0" workbookViewId="0" topLeftCell="A1">
      <selection activeCell="G10" sqref="G10"/>
    </sheetView>
  </sheetViews>
  <sheetFormatPr defaultColWidth="11.421875" defaultRowHeight="12.75"/>
  <cols>
    <col min="1" max="1" width="27.8515625" style="0" bestFit="1" customWidth="1"/>
    <col min="2" max="4" width="11.7109375" style="0" bestFit="1" customWidth="1"/>
    <col min="5" max="6" width="11.57421875" style="0" bestFit="1" customWidth="1"/>
  </cols>
  <sheetData>
    <row r="1" spans="1:12" ht="12.7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2.75">
      <c r="A3" s="41" t="s">
        <v>24</v>
      </c>
      <c r="B3" s="42" t="s">
        <v>26</v>
      </c>
      <c r="C3" s="42" t="s">
        <v>27</v>
      </c>
      <c r="D3" s="42" t="s">
        <v>28</v>
      </c>
      <c r="E3" s="42" t="s">
        <v>29</v>
      </c>
      <c r="F3" s="42"/>
      <c r="G3" s="42"/>
      <c r="H3" s="42"/>
      <c r="I3" s="42"/>
      <c r="J3" s="42"/>
      <c r="K3" s="42"/>
      <c r="L3" s="42"/>
    </row>
    <row r="4" spans="1:12" ht="12.75">
      <c r="A4" s="41">
        <f>('Periodos Español'!J5)</f>
        <v>39973</v>
      </c>
      <c r="B4" s="42">
        <v>3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2.75">
      <c r="A5" s="41">
        <f aca="true" t="shared" si="0" ref="A5:A11">(A4+1)</f>
        <v>39974</v>
      </c>
      <c r="B5" s="42">
        <v>3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2.75">
      <c r="A6" s="41">
        <f t="shared" si="0"/>
        <v>39975</v>
      </c>
      <c r="B6" s="42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2.75">
      <c r="A7" s="41">
        <f t="shared" si="0"/>
        <v>39976</v>
      </c>
      <c r="B7" s="42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12.75">
      <c r="A8" s="41">
        <f t="shared" si="0"/>
        <v>39977</v>
      </c>
      <c r="B8" s="42">
        <v>3</v>
      </c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2.75">
      <c r="A9" s="41">
        <f t="shared" si="0"/>
        <v>39978</v>
      </c>
      <c r="B9" s="42">
        <v>3</v>
      </c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2.75">
      <c r="A10" s="41">
        <f t="shared" si="0"/>
        <v>39979</v>
      </c>
      <c r="B10" s="42">
        <v>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2.75">
      <c r="A11" s="41">
        <f t="shared" si="0"/>
        <v>39980</v>
      </c>
      <c r="B11" s="42"/>
      <c r="C11" s="42">
        <v>2</v>
      </c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2.75">
      <c r="A12" s="41">
        <f aca="true" t="shared" si="1" ref="A12:A25">(A11+1)</f>
        <v>39981</v>
      </c>
      <c r="B12" s="42"/>
      <c r="C12" s="42">
        <v>2</v>
      </c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2.75">
      <c r="A13" s="41">
        <f t="shared" si="1"/>
        <v>39982</v>
      </c>
      <c r="B13" s="42"/>
      <c r="C13" s="42">
        <v>2</v>
      </c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2.75">
      <c r="A14" s="41">
        <f t="shared" si="1"/>
        <v>39983</v>
      </c>
      <c r="B14" s="42"/>
      <c r="C14" s="42">
        <v>2</v>
      </c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2.75">
      <c r="A15" s="41">
        <f t="shared" si="1"/>
        <v>39984</v>
      </c>
      <c r="B15" s="42"/>
      <c r="C15" s="42">
        <v>2</v>
      </c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12.75">
      <c r="A16" s="41">
        <f t="shared" si="1"/>
        <v>39985</v>
      </c>
      <c r="B16" s="42"/>
      <c r="C16" s="42">
        <v>2</v>
      </c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2.75">
      <c r="A17" s="41">
        <f t="shared" si="1"/>
        <v>39986</v>
      </c>
      <c r="B17" s="42"/>
      <c r="C17" s="42">
        <v>2</v>
      </c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2.75">
      <c r="A18" s="41">
        <f t="shared" si="1"/>
        <v>39987</v>
      </c>
      <c r="B18" s="42"/>
      <c r="C18" s="42"/>
      <c r="D18" s="42">
        <v>1</v>
      </c>
      <c r="E18" s="42"/>
      <c r="F18" s="42"/>
      <c r="G18" s="42"/>
      <c r="H18" s="42"/>
      <c r="I18" s="42"/>
      <c r="J18" s="42"/>
      <c r="K18" s="42"/>
      <c r="L18" s="42"/>
    </row>
    <row r="19" spans="1:12" ht="12.75">
      <c r="A19" s="41">
        <f t="shared" si="1"/>
        <v>39988</v>
      </c>
      <c r="B19" s="42"/>
      <c r="C19" s="42"/>
      <c r="D19" s="42">
        <v>1</v>
      </c>
      <c r="E19" s="42"/>
      <c r="F19" s="42"/>
      <c r="G19" s="42"/>
      <c r="H19" s="42"/>
      <c r="I19" s="42"/>
      <c r="J19" s="42"/>
      <c r="K19" s="42"/>
      <c r="L19" s="42"/>
    </row>
    <row r="20" spans="1:12" ht="12.75">
      <c r="A20" s="41">
        <f t="shared" si="1"/>
        <v>39989</v>
      </c>
      <c r="B20" s="42"/>
      <c r="C20" s="42"/>
      <c r="D20" s="42">
        <v>1</v>
      </c>
      <c r="E20" s="42"/>
      <c r="F20" s="42"/>
      <c r="G20" s="42"/>
      <c r="H20" s="42"/>
      <c r="I20" s="42"/>
      <c r="J20" s="42"/>
      <c r="K20" s="42"/>
      <c r="L20" s="42"/>
    </row>
    <row r="21" spans="1:12" ht="12.75">
      <c r="A21" s="41">
        <f t="shared" si="1"/>
        <v>39990</v>
      </c>
      <c r="B21" s="42"/>
      <c r="C21" s="42"/>
      <c r="D21" s="42">
        <v>1</v>
      </c>
      <c r="E21" s="42"/>
      <c r="F21" s="42"/>
      <c r="G21" s="42"/>
      <c r="H21" s="42"/>
      <c r="I21" s="42"/>
      <c r="J21" s="42"/>
      <c r="K21" s="42"/>
      <c r="L21" s="42"/>
    </row>
    <row r="22" spans="1:12" ht="12.75">
      <c r="A22" s="41">
        <f t="shared" si="1"/>
        <v>39991</v>
      </c>
      <c r="B22" s="42"/>
      <c r="C22" s="42"/>
      <c r="D22" s="42">
        <v>1</v>
      </c>
      <c r="E22" s="42"/>
      <c r="F22" s="42"/>
      <c r="G22" s="42"/>
      <c r="H22" s="42"/>
      <c r="I22" s="42"/>
      <c r="J22" s="42"/>
      <c r="K22" s="42"/>
      <c r="L22" s="42"/>
    </row>
    <row r="23" spans="1:12" ht="12.75">
      <c r="A23" s="41">
        <f t="shared" si="1"/>
        <v>39992</v>
      </c>
      <c r="B23" s="42"/>
      <c r="C23" s="42"/>
      <c r="D23" s="42">
        <v>1</v>
      </c>
      <c r="E23" s="42"/>
      <c r="F23" s="42"/>
      <c r="G23" s="42"/>
      <c r="H23" s="42"/>
      <c r="I23" s="42"/>
      <c r="J23" s="42"/>
      <c r="K23" s="42"/>
      <c r="L23" s="42"/>
    </row>
    <row r="24" spans="1:12" ht="12.75">
      <c r="A24" s="41">
        <f t="shared" si="1"/>
        <v>39993</v>
      </c>
      <c r="B24" s="42"/>
      <c r="C24" s="42"/>
      <c r="D24" s="42">
        <v>1</v>
      </c>
      <c r="E24" s="42"/>
      <c r="F24" s="42"/>
      <c r="G24" s="42"/>
      <c r="H24" s="42"/>
      <c r="I24" s="42"/>
      <c r="J24" s="42"/>
      <c r="K24" s="42"/>
      <c r="L24" s="42"/>
    </row>
    <row r="25" spans="1:12" ht="12.75">
      <c r="A25" s="41">
        <f t="shared" si="1"/>
        <v>39994</v>
      </c>
      <c r="B25" s="42"/>
      <c r="C25" s="42"/>
      <c r="D25" s="42"/>
      <c r="E25" s="42">
        <v>3</v>
      </c>
      <c r="F25" s="42"/>
      <c r="G25" s="42"/>
      <c r="H25" s="42"/>
      <c r="I25" s="42"/>
      <c r="J25" s="42"/>
      <c r="K25" s="42"/>
      <c r="L25" s="42"/>
    </row>
    <row r="26" spans="1:12" ht="12.7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12.7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2.7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12.7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2.75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12.7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</sheetData>
  <sheetProtection password="CDA4" sheet="1" objects="1" scenarios="1" selectLockedCells="1" selectUnlockedCells="1"/>
  <printOptions horizontalCentered="1" vertic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="80" zoomScaleNormal="80" zoomScalePageLayoutView="0" workbookViewId="0" topLeftCell="A1">
      <selection activeCell="I8" sqref="I8"/>
    </sheetView>
  </sheetViews>
  <sheetFormatPr defaultColWidth="11.421875" defaultRowHeight="12.75"/>
  <cols>
    <col min="1" max="1" width="27.8515625" style="0" bestFit="1" customWidth="1"/>
    <col min="2" max="4" width="11.7109375" style="0" bestFit="1" customWidth="1"/>
    <col min="5" max="6" width="11.57421875" style="0" bestFit="1" customWidth="1"/>
  </cols>
  <sheetData>
    <row r="1" spans="1:12" ht="12.75">
      <c r="A1" s="41">
        <f>('Periodos Español'!J5)</f>
        <v>39973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2.75">
      <c r="A3" s="41" t="s">
        <v>24</v>
      </c>
      <c r="B3" s="42" t="s">
        <v>26</v>
      </c>
      <c r="C3" s="42" t="s">
        <v>27</v>
      </c>
      <c r="D3" s="42" t="s">
        <v>28</v>
      </c>
      <c r="E3" s="42" t="s">
        <v>29</v>
      </c>
      <c r="F3" s="42"/>
      <c r="G3" s="42"/>
      <c r="H3" s="42"/>
      <c r="I3" s="42"/>
      <c r="J3" s="42"/>
      <c r="K3" s="42"/>
      <c r="L3" s="42"/>
    </row>
    <row r="4" spans="1:12" ht="12.75">
      <c r="A4" s="41">
        <f>(A1)</f>
        <v>39973</v>
      </c>
      <c r="B4" s="42">
        <v>3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2.75">
      <c r="A5" s="41">
        <f>(A4+1)</f>
        <v>39974</v>
      </c>
      <c r="B5" s="42">
        <v>3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2.75">
      <c r="A6" s="41">
        <f aca="true" t="shared" si="0" ref="A6:A41">(A5+1)</f>
        <v>39975</v>
      </c>
      <c r="B6" s="42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2.75">
      <c r="A7" s="41">
        <f t="shared" si="0"/>
        <v>39976</v>
      </c>
      <c r="B7" s="42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12.75">
      <c r="A8" s="41">
        <f t="shared" si="0"/>
        <v>39977</v>
      </c>
      <c r="B8" s="42">
        <v>3</v>
      </c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2.75">
      <c r="A9" s="41">
        <f t="shared" si="0"/>
        <v>39978</v>
      </c>
      <c r="B9" s="42">
        <v>3</v>
      </c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2.75">
      <c r="A10" s="41">
        <f t="shared" si="0"/>
        <v>39979</v>
      </c>
      <c r="B10" s="42">
        <v>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2.75">
      <c r="A11" s="41">
        <f t="shared" si="0"/>
        <v>39980</v>
      </c>
      <c r="B11" s="42">
        <v>3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2.75">
      <c r="A12" s="41">
        <f t="shared" si="0"/>
        <v>39981</v>
      </c>
      <c r="B12" s="42">
        <v>3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2.75">
      <c r="A13" s="41">
        <f t="shared" si="0"/>
        <v>39982</v>
      </c>
      <c r="B13" s="42">
        <v>3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2.75">
      <c r="A14" s="41">
        <f t="shared" si="0"/>
        <v>39983</v>
      </c>
      <c r="B14" s="42">
        <v>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2.75">
      <c r="A15" s="41">
        <f t="shared" si="0"/>
        <v>39984</v>
      </c>
      <c r="B15" s="42">
        <v>3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12.75">
      <c r="A16" s="41">
        <f t="shared" si="0"/>
        <v>39985</v>
      </c>
      <c r="B16" s="42">
        <v>3</v>
      </c>
      <c r="C16" s="42">
        <v>2</v>
      </c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2.75">
      <c r="A17" s="41">
        <f t="shared" si="0"/>
        <v>39986</v>
      </c>
      <c r="B17" s="42"/>
      <c r="C17" s="42">
        <v>2</v>
      </c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2.75">
      <c r="A18" s="41">
        <f t="shared" si="0"/>
        <v>39987</v>
      </c>
      <c r="B18" s="42"/>
      <c r="C18" s="42">
        <v>2</v>
      </c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12.75">
      <c r="A19" s="41">
        <f t="shared" si="0"/>
        <v>39988</v>
      </c>
      <c r="B19" s="42"/>
      <c r="C19" s="42">
        <v>2</v>
      </c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2.75">
      <c r="A20" s="41">
        <f t="shared" si="0"/>
        <v>39989</v>
      </c>
      <c r="B20" s="42"/>
      <c r="C20" s="42">
        <v>2</v>
      </c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12.75">
      <c r="A21" s="41">
        <f t="shared" si="0"/>
        <v>39990</v>
      </c>
      <c r="B21" s="42"/>
      <c r="C21" s="42">
        <v>2</v>
      </c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12.75">
      <c r="A22" s="41">
        <f t="shared" si="0"/>
        <v>39991</v>
      </c>
      <c r="B22" s="42"/>
      <c r="C22" s="42">
        <v>2</v>
      </c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12.75">
      <c r="A23" s="41">
        <f t="shared" si="0"/>
        <v>39992</v>
      </c>
      <c r="B23" s="42"/>
      <c r="C23" s="42">
        <v>2</v>
      </c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12.75">
      <c r="A24" s="41">
        <f t="shared" si="0"/>
        <v>39993</v>
      </c>
      <c r="B24" s="42"/>
      <c r="C24" s="42">
        <v>2</v>
      </c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2.75">
      <c r="A25" s="41">
        <f t="shared" si="0"/>
        <v>39994</v>
      </c>
      <c r="B25" s="42"/>
      <c r="C25" s="42">
        <v>2</v>
      </c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2.75">
      <c r="A26" s="41">
        <f t="shared" si="0"/>
        <v>39995</v>
      </c>
      <c r="B26" s="42"/>
      <c r="C26" s="42">
        <v>2</v>
      </c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12.75">
      <c r="A27" s="41">
        <f t="shared" si="0"/>
        <v>39996</v>
      </c>
      <c r="B27" s="42"/>
      <c r="C27" s="42">
        <v>2</v>
      </c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2.75">
      <c r="A28" s="41">
        <f t="shared" si="0"/>
        <v>39997</v>
      </c>
      <c r="B28" s="42"/>
      <c r="C28" s="42">
        <v>2</v>
      </c>
      <c r="D28" s="42">
        <v>1</v>
      </c>
      <c r="E28" s="42"/>
      <c r="F28" s="42"/>
      <c r="G28" s="42"/>
      <c r="H28" s="42"/>
      <c r="I28" s="42"/>
      <c r="J28" s="42"/>
      <c r="K28" s="42"/>
      <c r="L28" s="42"/>
    </row>
    <row r="29" spans="1:12" ht="12.75">
      <c r="A29" s="41">
        <f t="shared" si="0"/>
        <v>39998</v>
      </c>
      <c r="B29" s="42"/>
      <c r="C29" s="42"/>
      <c r="D29" s="42">
        <v>1</v>
      </c>
      <c r="E29" s="42"/>
      <c r="F29" s="42"/>
      <c r="G29" s="42"/>
      <c r="H29" s="42"/>
      <c r="I29" s="42"/>
      <c r="J29" s="42"/>
      <c r="K29" s="42"/>
      <c r="L29" s="42"/>
    </row>
    <row r="30" spans="1:12" ht="12.75">
      <c r="A30" s="41">
        <f t="shared" si="0"/>
        <v>39999</v>
      </c>
      <c r="B30" s="42"/>
      <c r="C30" s="42"/>
      <c r="D30" s="42">
        <v>1</v>
      </c>
      <c r="E30" s="42"/>
      <c r="F30" s="42"/>
      <c r="G30" s="42"/>
      <c r="H30" s="42"/>
      <c r="I30" s="42"/>
      <c r="J30" s="42"/>
      <c r="K30" s="42"/>
      <c r="L30" s="42"/>
    </row>
    <row r="31" spans="1:12" ht="12.75">
      <c r="A31" s="41">
        <f t="shared" si="0"/>
        <v>40000</v>
      </c>
      <c r="B31" s="42"/>
      <c r="C31" s="42"/>
      <c r="D31" s="42">
        <v>1</v>
      </c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1">
        <f t="shared" si="0"/>
        <v>40001</v>
      </c>
      <c r="B32" s="42"/>
      <c r="C32" s="42"/>
      <c r="D32" s="42">
        <v>1</v>
      </c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1">
        <f t="shared" si="0"/>
        <v>40002</v>
      </c>
      <c r="B33" s="42"/>
      <c r="C33" s="42"/>
      <c r="D33" s="42">
        <v>1</v>
      </c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1">
        <f t="shared" si="0"/>
        <v>40003</v>
      </c>
      <c r="B34" s="42"/>
      <c r="C34" s="42"/>
      <c r="D34" s="42">
        <v>1</v>
      </c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1">
        <f t="shared" si="0"/>
        <v>40004</v>
      </c>
      <c r="B35" s="42"/>
      <c r="C35" s="42"/>
      <c r="D35" s="42">
        <v>1</v>
      </c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1">
        <f t="shared" si="0"/>
        <v>40005</v>
      </c>
      <c r="B36" s="42"/>
      <c r="C36" s="42"/>
      <c r="D36" s="42">
        <v>1</v>
      </c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1">
        <f t="shared" si="0"/>
        <v>40006</v>
      </c>
      <c r="B37" s="42"/>
      <c r="C37" s="42"/>
      <c r="D37" s="42">
        <v>1</v>
      </c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1">
        <f t="shared" si="0"/>
        <v>40007</v>
      </c>
      <c r="B38" s="42"/>
      <c r="C38" s="42"/>
      <c r="D38" s="42">
        <v>1</v>
      </c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1">
        <f t="shared" si="0"/>
        <v>40008</v>
      </c>
      <c r="B39" s="42"/>
      <c r="C39" s="42"/>
      <c r="D39" s="42">
        <v>1</v>
      </c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1">
        <f t="shared" si="0"/>
        <v>40009</v>
      </c>
      <c r="B40" s="42"/>
      <c r="C40" s="42"/>
      <c r="D40" s="42">
        <v>1</v>
      </c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1">
        <f t="shared" si="0"/>
        <v>40010</v>
      </c>
      <c r="B41" s="42"/>
      <c r="C41" s="42"/>
      <c r="D41" s="42"/>
      <c r="E41" s="42">
        <v>3</v>
      </c>
      <c r="F41" s="42"/>
      <c r="G41" s="42"/>
      <c r="H41" s="42"/>
      <c r="I41" s="42"/>
      <c r="J41" s="42"/>
      <c r="K41" s="42"/>
      <c r="L41" s="42"/>
    </row>
    <row r="42" spans="1:12" ht="12.75">
      <c r="A42" s="41"/>
      <c r="B42" s="42"/>
      <c r="C42" s="42"/>
      <c r="D42" s="42"/>
      <c r="E42" s="42">
        <v>3</v>
      </c>
      <c r="F42" s="42"/>
      <c r="G42" s="42"/>
      <c r="H42" s="42"/>
      <c r="I42" s="42"/>
      <c r="J42" s="42"/>
      <c r="K42" s="42"/>
      <c r="L42" s="42"/>
    </row>
  </sheetData>
  <sheetProtection password="CDA4" sheet="1" objects="1" scenarios="1" selectLockedCells="1" selectUnlockedCells="1"/>
  <printOptions horizontalCentered="1" vertic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="80" zoomScaleNormal="80" zoomScalePageLayoutView="0" workbookViewId="0" topLeftCell="A1">
      <selection activeCell="D5" sqref="D5"/>
    </sheetView>
  </sheetViews>
  <sheetFormatPr defaultColWidth="11.421875" defaultRowHeight="12.75"/>
  <cols>
    <col min="1" max="1" width="0.85546875" style="0" customWidth="1"/>
    <col min="2" max="2" width="3.7109375" style="0" customWidth="1"/>
    <col min="3" max="3" width="5.7109375" style="0" customWidth="1"/>
    <col min="4" max="4" width="4.7109375" style="0" customWidth="1"/>
    <col min="5" max="5" width="6.7109375" style="0" customWidth="1"/>
    <col min="6" max="6" width="4.7109375" style="0" customWidth="1"/>
    <col min="7" max="7" width="6.7109375" style="0" customWidth="1"/>
    <col min="8" max="8" width="7.7109375" style="0" customWidth="1"/>
    <col min="9" max="9" width="6.57421875" style="0" customWidth="1"/>
    <col min="10" max="10" width="41.00390625" style="0" customWidth="1"/>
    <col min="11" max="11" width="2.7109375" style="0" customWidth="1"/>
    <col min="12" max="12" width="15.57421875" style="0" customWidth="1"/>
    <col min="15" max="15" width="4.140625" style="0" customWidth="1"/>
    <col min="16" max="16" width="4.421875" style="0" customWidth="1"/>
    <col min="17" max="17" width="0.85546875" style="0" customWidth="1"/>
  </cols>
  <sheetData>
    <row r="1" spans="1:17" ht="4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" t="s">
        <v>11</v>
      </c>
      <c r="N2" s="7"/>
      <c r="O2" s="7"/>
      <c r="P2" s="2"/>
      <c r="Q2" s="6"/>
    </row>
    <row r="3" spans="1:17" ht="15">
      <c r="A3" s="6"/>
      <c r="B3" s="2"/>
      <c r="C3" s="8" t="s">
        <v>17</v>
      </c>
      <c r="D3" s="2"/>
      <c r="E3" s="2"/>
      <c r="F3" s="2"/>
      <c r="G3" s="2"/>
      <c r="H3" s="2"/>
      <c r="I3" s="2"/>
      <c r="J3" s="2"/>
      <c r="K3" s="2"/>
      <c r="L3" s="2"/>
      <c r="M3" s="7" t="s">
        <v>10</v>
      </c>
      <c r="N3" s="7"/>
      <c r="O3" s="7"/>
      <c r="P3" s="2"/>
      <c r="Q3" s="6"/>
    </row>
    <row r="4" spans="1:17" ht="4.5" customHeight="1" thickBot="1">
      <c r="A4" s="6"/>
      <c r="B4" s="2"/>
      <c r="C4" s="3"/>
      <c r="D4" s="2"/>
      <c r="E4" s="2"/>
      <c r="F4" s="2"/>
      <c r="G4" s="2"/>
      <c r="H4" s="2"/>
      <c r="I4" s="2"/>
      <c r="J4" s="2"/>
      <c r="K4" s="2"/>
      <c r="L4" s="32"/>
      <c r="M4" s="32"/>
      <c r="N4" s="32"/>
      <c r="O4" s="32"/>
      <c r="P4" s="2"/>
      <c r="Q4" s="6"/>
    </row>
    <row r="5" spans="1:17" ht="14.25" thickBot="1" thickTop="1">
      <c r="A5" s="6"/>
      <c r="B5" s="2"/>
      <c r="C5" s="4" t="s">
        <v>0</v>
      </c>
      <c r="D5" s="33">
        <v>5</v>
      </c>
      <c r="E5" s="4" t="s">
        <v>1</v>
      </c>
      <c r="F5" s="34">
        <v>4</v>
      </c>
      <c r="G5" s="4" t="s">
        <v>2</v>
      </c>
      <c r="H5" s="33">
        <v>2009</v>
      </c>
      <c r="I5" s="2"/>
      <c r="J5" s="35">
        <f>DATE(H5,D5,F5)</f>
        <v>39937</v>
      </c>
      <c r="K5" s="2"/>
      <c r="L5" s="29"/>
      <c r="M5" s="30" t="s">
        <v>9</v>
      </c>
      <c r="N5" s="30"/>
      <c r="O5" s="31"/>
      <c r="P5" s="2"/>
      <c r="Q5" s="6"/>
    </row>
    <row r="6" spans="1:17" ht="13.5" thickTop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6">
        <v>2009</v>
      </c>
      <c r="N6" s="2"/>
      <c r="O6" s="2"/>
      <c r="P6" s="2"/>
      <c r="Q6" s="6"/>
    </row>
    <row r="7" spans="1:17" ht="15">
      <c r="A7" s="6"/>
      <c r="B7" s="2"/>
      <c r="C7" s="5" t="s">
        <v>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6"/>
    </row>
    <row r="8" spans="1:17" ht="4.5" customHeight="1">
      <c r="A8" s="6"/>
      <c r="B8" s="2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6"/>
    </row>
    <row r="9" spans="1:17" ht="12.75">
      <c r="A9" s="6"/>
      <c r="B9" s="2"/>
      <c r="C9" s="2"/>
      <c r="D9" s="2"/>
      <c r="E9" s="2"/>
      <c r="F9" s="9"/>
      <c r="G9" s="10"/>
      <c r="H9" s="10"/>
      <c r="I9" s="11" t="s">
        <v>4</v>
      </c>
      <c r="J9" s="12">
        <f>(J5-6)</f>
        <v>39931</v>
      </c>
      <c r="K9" s="2"/>
      <c r="L9" s="23" t="s">
        <v>7</v>
      </c>
      <c r="M9" s="2"/>
      <c r="N9" s="2"/>
      <c r="O9" s="2"/>
      <c r="P9" s="2"/>
      <c r="Q9" s="6"/>
    </row>
    <row r="10" spans="1:17" ht="4.5" customHeight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6"/>
    </row>
    <row r="11" spans="1:17" ht="12.75" customHeight="1">
      <c r="A11" s="6"/>
      <c r="B11" s="2"/>
      <c r="C11" s="2"/>
      <c r="D11" s="2"/>
      <c r="E11" s="2"/>
      <c r="F11" s="9"/>
      <c r="G11" s="10"/>
      <c r="H11" s="10"/>
      <c r="I11" s="11" t="s">
        <v>5</v>
      </c>
      <c r="J11" s="12">
        <f>(J5-2)</f>
        <v>39935</v>
      </c>
      <c r="K11" s="2"/>
      <c r="L11" s="23" t="s">
        <v>14</v>
      </c>
      <c r="M11" s="2"/>
      <c r="N11" s="2"/>
      <c r="O11" s="2"/>
      <c r="P11" s="2"/>
      <c r="Q11" s="6"/>
    </row>
    <row r="12" spans="1:17" ht="4.5" customHeight="1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6"/>
    </row>
    <row r="13" spans="1:17" ht="12.75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6"/>
    </row>
    <row r="14" spans="1:17" ht="15">
      <c r="A14" s="6"/>
      <c r="B14" s="2"/>
      <c r="C14" s="5" t="s">
        <v>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6"/>
    </row>
    <row r="15" spans="1:17" ht="4.5" customHeight="1">
      <c r="A15" s="6"/>
      <c r="B15" s="2"/>
      <c r="C15" s="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6"/>
    </row>
    <row r="16" spans="1:17" ht="12.75" customHeight="1">
      <c r="A16" s="6"/>
      <c r="B16" s="2"/>
      <c r="C16" s="5"/>
      <c r="D16" s="2"/>
      <c r="E16" s="2"/>
      <c r="F16" s="38"/>
      <c r="G16" s="14"/>
      <c r="H16" s="14"/>
      <c r="I16" s="15" t="s">
        <v>4</v>
      </c>
      <c r="J16" s="16">
        <f>J5-1</f>
        <v>39936</v>
      </c>
      <c r="K16" s="2"/>
      <c r="L16" s="22" t="s">
        <v>7</v>
      </c>
      <c r="M16" s="2"/>
      <c r="N16" s="2"/>
      <c r="O16" s="2"/>
      <c r="P16" s="2"/>
      <c r="Q16" s="6"/>
    </row>
    <row r="17" spans="1:17" ht="4.5" customHeight="1">
      <c r="A17" s="6"/>
      <c r="B17" s="2"/>
      <c r="C17" s="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6"/>
    </row>
    <row r="18" spans="1:17" ht="12.75" customHeight="1">
      <c r="A18" s="6"/>
      <c r="B18" s="2"/>
      <c r="C18" s="5"/>
      <c r="D18" s="2"/>
      <c r="E18" s="2"/>
      <c r="F18" s="13"/>
      <c r="G18" s="14"/>
      <c r="H18" s="14"/>
      <c r="I18" s="15" t="s">
        <v>5</v>
      </c>
      <c r="J18" s="16">
        <f>(J5+6)</f>
        <v>39943</v>
      </c>
      <c r="K18" s="2"/>
      <c r="L18" s="22" t="s">
        <v>15</v>
      </c>
      <c r="M18" s="2"/>
      <c r="N18" s="2"/>
      <c r="O18" s="2"/>
      <c r="P18" s="2"/>
      <c r="Q18" s="6"/>
    </row>
    <row r="19" spans="1:17" ht="12.75" customHeight="1">
      <c r="A19" s="6"/>
      <c r="B19" s="2"/>
      <c r="C19" s="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6"/>
    </row>
    <row r="20" spans="1:17" ht="12.75" customHeight="1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6"/>
    </row>
    <row r="21" spans="1:17" ht="15" customHeight="1">
      <c r="A21" s="6"/>
      <c r="B21" s="2"/>
      <c r="C21" s="5" t="s">
        <v>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6"/>
    </row>
    <row r="22" spans="1:17" ht="4.5" customHeight="1">
      <c r="A22" s="6"/>
      <c r="B22" s="2"/>
      <c r="C22" s="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6"/>
    </row>
    <row r="23" spans="1:17" ht="12.75" customHeight="1">
      <c r="A23" s="6"/>
      <c r="B23" s="2"/>
      <c r="C23" s="5"/>
      <c r="D23" s="2"/>
      <c r="E23" s="2"/>
      <c r="F23" s="37"/>
      <c r="G23" s="18"/>
      <c r="H23" s="18"/>
      <c r="I23" s="19" t="s">
        <v>4</v>
      </c>
      <c r="J23" s="20">
        <f>(J16+2)</f>
        <v>39938</v>
      </c>
      <c r="K23" s="2"/>
      <c r="L23" s="21" t="s">
        <v>7</v>
      </c>
      <c r="M23" s="2"/>
      <c r="N23" s="2"/>
      <c r="O23" s="2"/>
      <c r="P23" s="2"/>
      <c r="Q23" s="6"/>
    </row>
    <row r="24" spans="1:17" ht="4.5" customHeight="1">
      <c r="A24" s="6"/>
      <c r="B24" s="2"/>
      <c r="C24" s="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6"/>
    </row>
    <row r="25" spans="1:17" ht="12.75" customHeight="1">
      <c r="A25" s="6"/>
      <c r="B25" s="2"/>
      <c r="C25" s="5"/>
      <c r="D25" s="2"/>
      <c r="E25" s="2"/>
      <c r="F25" s="17"/>
      <c r="G25" s="18"/>
      <c r="H25" s="18"/>
      <c r="I25" s="19" t="s">
        <v>5</v>
      </c>
      <c r="J25" s="20">
        <f>(J18+6)</f>
        <v>39949</v>
      </c>
      <c r="K25" s="2"/>
      <c r="L25" s="2"/>
      <c r="M25" s="2"/>
      <c r="N25" s="2"/>
      <c r="O25" s="2"/>
      <c r="P25" s="2"/>
      <c r="Q25" s="6"/>
    </row>
    <row r="26" spans="1:17" ht="12.75" customHeight="1">
      <c r="A26" s="6"/>
      <c r="B26" s="2"/>
      <c r="C26" s="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6"/>
    </row>
    <row r="27" spans="1:17" ht="12.75" customHeight="1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6"/>
    </row>
    <row r="28" spans="1:17" ht="15" customHeight="1">
      <c r="A28" s="6"/>
      <c r="B28" s="2"/>
      <c r="C28" s="5" t="s">
        <v>16</v>
      </c>
      <c r="D28" s="3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6"/>
    </row>
    <row r="29" spans="1:17" ht="4.5" customHeight="1">
      <c r="A29" s="6"/>
      <c r="B29" s="2"/>
      <c r="C29" s="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6"/>
    </row>
    <row r="30" spans="1:17" ht="12.75" customHeight="1">
      <c r="A30" s="6"/>
      <c r="B30" s="2"/>
      <c r="C30" s="2"/>
      <c r="D30" s="2"/>
      <c r="E30" s="2"/>
      <c r="F30" s="24"/>
      <c r="G30" s="25"/>
      <c r="H30" s="25"/>
      <c r="I30" s="26" t="s">
        <v>4</v>
      </c>
      <c r="J30" s="27">
        <f>(J5)</f>
        <v>39937</v>
      </c>
      <c r="K30" s="2"/>
      <c r="L30" s="28" t="s">
        <v>7</v>
      </c>
      <c r="M30" s="2"/>
      <c r="N30" s="2"/>
      <c r="O30" s="2"/>
      <c r="P30" s="2"/>
      <c r="Q30" s="6"/>
    </row>
    <row r="31" spans="1:17" ht="4.5" customHeight="1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6"/>
    </row>
    <row r="32" spans="1:17" ht="12.75" customHeight="1">
      <c r="A32" s="6"/>
      <c r="B32" s="2"/>
      <c r="C32" s="2"/>
      <c r="D32" s="2"/>
      <c r="E32" s="2"/>
      <c r="F32" s="24"/>
      <c r="G32" s="25"/>
      <c r="H32" s="25"/>
      <c r="I32" s="26" t="s">
        <v>5</v>
      </c>
      <c r="J32" s="27">
        <f>(J5+2)</f>
        <v>39939</v>
      </c>
      <c r="K32" s="2"/>
      <c r="L32" s="2"/>
      <c r="M32" s="2"/>
      <c r="N32" s="2"/>
      <c r="O32" s="2"/>
      <c r="P32" s="2"/>
      <c r="Q32" s="6"/>
    </row>
    <row r="33" spans="1:17" ht="12.75" customHeight="1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6"/>
    </row>
    <row r="34" spans="1:17" ht="12.75" customHeight="1">
      <c r="A34" s="6"/>
      <c r="B34" s="2"/>
      <c r="C34" s="5" t="s">
        <v>30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6"/>
    </row>
    <row r="35" spans="1:17" ht="12.75" customHeight="1">
      <c r="A35" s="6"/>
      <c r="B35" s="2"/>
      <c r="C35" s="5" t="s">
        <v>33</v>
      </c>
      <c r="D35" s="2"/>
      <c r="E35" s="43"/>
      <c r="F35" s="2"/>
      <c r="G35" s="2"/>
      <c r="H35" s="2"/>
      <c r="I35" s="2"/>
      <c r="J35" s="2"/>
      <c r="K35" s="2"/>
      <c r="L35" s="45" t="s">
        <v>31</v>
      </c>
      <c r="M35" s="46"/>
      <c r="N35" s="2"/>
      <c r="O35" s="2"/>
      <c r="P35" s="2"/>
      <c r="Q35" s="6"/>
    </row>
    <row r="36" spans="1:17" ht="12.75" customHeight="1">
      <c r="A36" s="6"/>
      <c r="B36" s="2"/>
      <c r="C36" s="5" t="s">
        <v>34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6"/>
    </row>
    <row r="37" spans="1:17" ht="4.5" customHeight="1">
      <c r="A37" s="6"/>
      <c r="B37" s="2"/>
      <c r="C37" s="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6"/>
    </row>
    <row r="38" spans="1:17" ht="12.75" customHeight="1">
      <c r="A38" s="6"/>
      <c r="B38" s="2"/>
      <c r="C38" s="5"/>
      <c r="D38" s="5" t="s">
        <v>35</v>
      </c>
      <c r="E38" s="2"/>
      <c r="F38" s="2"/>
      <c r="G38" s="2"/>
      <c r="H38" s="2"/>
      <c r="I38" s="2"/>
      <c r="J38" s="2"/>
      <c r="K38" s="2"/>
      <c r="L38" s="45" t="s">
        <v>32</v>
      </c>
      <c r="M38" s="46"/>
      <c r="N38" s="2"/>
      <c r="O38" s="2"/>
      <c r="P38" s="2"/>
      <c r="Q38" s="6"/>
    </row>
    <row r="39" spans="1:17" ht="12.75" customHeight="1">
      <c r="A39" s="6"/>
      <c r="B39" s="2"/>
      <c r="C39" s="5"/>
      <c r="D39" s="5"/>
      <c r="E39" s="2"/>
      <c r="F39" s="2"/>
      <c r="G39" s="2"/>
      <c r="H39" s="2"/>
      <c r="I39" s="2"/>
      <c r="J39" s="44">
        <f>(J5+21)</f>
        <v>39958</v>
      </c>
      <c r="K39" s="2"/>
      <c r="L39" s="2"/>
      <c r="M39" s="2"/>
      <c r="N39" s="2"/>
      <c r="O39" s="2"/>
      <c r="P39" s="2"/>
      <c r="Q39" s="6"/>
    </row>
    <row r="40" spans="1:17" ht="4.5" customHeight="1">
      <c r="A40" s="6"/>
      <c r="B40" s="2"/>
      <c r="C40" s="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6"/>
    </row>
    <row r="41" spans="1:17" ht="12.75" customHeight="1">
      <c r="A41" s="6"/>
      <c r="B41" s="2"/>
      <c r="C41" s="5"/>
      <c r="D41" s="5" t="s">
        <v>36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6"/>
    </row>
    <row r="42" spans="1:17" ht="12.75" customHeight="1">
      <c r="A42" s="6"/>
      <c r="B42" s="2"/>
      <c r="C42" s="5"/>
      <c r="D42" s="5"/>
      <c r="E42" s="2"/>
      <c r="F42" s="2"/>
      <c r="G42" s="2"/>
      <c r="H42" s="2"/>
      <c r="I42" s="2"/>
      <c r="J42" s="44">
        <f>(J5+37)</f>
        <v>39974</v>
      </c>
      <c r="K42" s="2"/>
      <c r="L42" s="2"/>
      <c r="M42" s="2"/>
      <c r="N42" s="2"/>
      <c r="O42" s="2"/>
      <c r="P42" s="2"/>
      <c r="Q42" s="6"/>
    </row>
    <row r="43" spans="1:17" ht="12.75" customHeight="1">
      <c r="A43" s="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6"/>
    </row>
    <row r="44" spans="1:17" ht="4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6" spans="4:10" ht="12.75">
      <c r="D46" s="40" t="s">
        <v>12</v>
      </c>
      <c r="J46" s="40" t="s">
        <v>18</v>
      </c>
    </row>
    <row r="47" spans="4:10" ht="12.75">
      <c r="D47" s="40" t="s">
        <v>13</v>
      </c>
      <c r="J47" s="40" t="s">
        <v>19</v>
      </c>
    </row>
  </sheetData>
  <sheetProtection password="CDA4" sheet="1" selectLockedCells="1"/>
  <printOptions horizontalCentered="1" verticalCentered="1"/>
  <pageMargins left="0.3937007874015748" right="0.3937007874015748" top="0.5905511811023623" bottom="0.5905511811023623" header="0" footer="0"/>
  <pageSetup horizontalDpi="1200" verticalDpi="12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="80" zoomScaleNormal="80" zoomScalePageLayoutView="0" workbookViewId="0" topLeftCell="A1">
      <selection activeCell="C4" sqref="C4"/>
    </sheetView>
  </sheetViews>
  <sheetFormatPr defaultColWidth="11.421875" defaultRowHeight="12.75"/>
  <cols>
    <col min="1" max="1" width="27.8515625" style="0" bestFit="1" customWidth="1"/>
    <col min="2" max="6" width="11.7109375" style="0" bestFit="1" customWidth="1"/>
  </cols>
  <sheetData>
    <row r="1" spans="1:12" ht="12.75">
      <c r="A1" s="41">
        <f>('Periodos Ingles'!J5)</f>
        <v>39937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2.75">
      <c r="A3" s="41" t="s">
        <v>24</v>
      </c>
      <c r="B3" s="42" t="s">
        <v>25</v>
      </c>
      <c r="C3" s="42" t="s">
        <v>20</v>
      </c>
      <c r="D3" s="42" t="s">
        <v>21</v>
      </c>
      <c r="E3" s="42" t="s">
        <v>22</v>
      </c>
      <c r="F3" s="42" t="s">
        <v>23</v>
      </c>
      <c r="G3" s="42"/>
      <c r="H3" s="42"/>
      <c r="I3" s="42"/>
      <c r="J3" s="42"/>
      <c r="K3" s="42"/>
      <c r="L3" s="42"/>
    </row>
    <row r="4" spans="1:12" ht="12.75">
      <c r="A4" s="41">
        <f>(A1-6)</f>
        <v>39931</v>
      </c>
      <c r="B4" s="42"/>
      <c r="C4" s="42">
        <v>1</v>
      </c>
      <c r="D4" s="42"/>
      <c r="E4" s="42"/>
      <c r="F4" s="42"/>
      <c r="G4" s="42"/>
      <c r="H4" s="42"/>
      <c r="I4" s="42"/>
      <c r="J4" s="42"/>
      <c r="K4" s="42"/>
      <c r="L4" s="42"/>
    </row>
    <row r="5" spans="1:12" ht="12.75">
      <c r="A5" s="41">
        <f aca="true" t="shared" si="0" ref="A5:A23">(A4+1)</f>
        <v>39932</v>
      </c>
      <c r="B5" s="42"/>
      <c r="C5" s="42">
        <v>1</v>
      </c>
      <c r="D5" s="42"/>
      <c r="E5" s="42"/>
      <c r="F5" s="42"/>
      <c r="G5" s="42"/>
      <c r="H5" s="42"/>
      <c r="I5" s="42"/>
      <c r="J5" s="42"/>
      <c r="K5" s="42"/>
      <c r="L5" s="42"/>
    </row>
    <row r="6" spans="1:12" ht="12.75">
      <c r="A6" s="41">
        <f t="shared" si="0"/>
        <v>39933</v>
      </c>
      <c r="B6" s="42"/>
      <c r="C6" s="42">
        <v>1</v>
      </c>
      <c r="D6" s="42"/>
      <c r="E6" s="42"/>
      <c r="F6" s="42"/>
      <c r="G6" s="42"/>
      <c r="H6" s="42"/>
      <c r="I6" s="42"/>
      <c r="J6" s="42"/>
      <c r="K6" s="42"/>
      <c r="L6" s="42"/>
    </row>
    <row r="7" spans="1:12" ht="12.75">
      <c r="A7" s="41">
        <f t="shared" si="0"/>
        <v>39934</v>
      </c>
      <c r="B7" s="42"/>
      <c r="C7" s="42">
        <v>1</v>
      </c>
      <c r="D7" s="42"/>
      <c r="E7" s="42"/>
      <c r="F7" s="42"/>
      <c r="G7" s="42"/>
      <c r="H7" s="42"/>
      <c r="I7" s="42"/>
      <c r="J7" s="42"/>
      <c r="K7" s="42"/>
      <c r="L7" s="42"/>
    </row>
    <row r="8" spans="1:12" ht="12.75">
      <c r="A8" s="41">
        <f t="shared" si="0"/>
        <v>39935</v>
      </c>
      <c r="B8" s="42"/>
      <c r="C8" s="42">
        <v>1</v>
      </c>
      <c r="D8" s="42"/>
      <c r="E8" s="42"/>
      <c r="F8" s="42"/>
      <c r="G8" s="42"/>
      <c r="H8" s="42"/>
      <c r="I8" s="42"/>
      <c r="J8" s="42"/>
      <c r="K8" s="42"/>
      <c r="L8" s="42"/>
    </row>
    <row r="9" spans="1:12" ht="12.75">
      <c r="A9" s="41">
        <f t="shared" si="0"/>
        <v>39936</v>
      </c>
      <c r="B9" s="42"/>
      <c r="C9" s="42"/>
      <c r="D9" s="42">
        <v>4</v>
      </c>
      <c r="E9" s="42"/>
      <c r="F9" s="42"/>
      <c r="G9" s="42"/>
      <c r="H9" s="42"/>
      <c r="I9" s="42"/>
      <c r="J9" s="42"/>
      <c r="K9" s="42"/>
      <c r="L9" s="42"/>
    </row>
    <row r="10" spans="1:12" ht="12.75">
      <c r="A10" s="41">
        <f t="shared" si="0"/>
        <v>39937</v>
      </c>
      <c r="B10" s="42">
        <v>5</v>
      </c>
      <c r="C10" s="42"/>
      <c r="D10" s="42">
        <v>4</v>
      </c>
      <c r="E10" s="42"/>
      <c r="F10" s="42">
        <v>2</v>
      </c>
      <c r="G10" s="42"/>
      <c r="H10" s="42"/>
      <c r="I10" s="42"/>
      <c r="J10" s="42"/>
      <c r="K10" s="42"/>
      <c r="L10" s="42"/>
    </row>
    <row r="11" spans="1:12" ht="12.75">
      <c r="A11" s="41">
        <f t="shared" si="0"/>
        <v>39938</v>
      </c>
      <c r="B11" s="42"/>
      <c r="C11" s="42"/>
      <c r="D11" s="42">
        <v>4</v>
      </c>
      <c r="E11" s="42">
        <v>3</v>
      </c>
      <c r="F11" s="42">
        <v>2</v>
      </c>
      <c r="G11" s="42"/>
      <c r="H11" s="42"/>
      <c r="I11" s="42"/>
      <c r="J11" s="42"/>
      <c r="K11" s="42"/>
      <c r="L11" s="42"/>
    </row>
    <row r="12" spans="1:12" ht="12.75">
      <c r="A12" s="41">
        <f t="shared" si="0"/>
        <v>39939</v>
      </c>
      <c r="B12" s="42"/>
      <c r="C12" s="42"/>
      <c r="D12" s="42">
        <v>4</v>
      </c>
      <c r="E12" s="42">
        <v>3</v>
      </c>
      <c r="F12" s="42">
        <v>2</v>
      </c>
      <c r="G12" s="42"/>
      <c r="H12" s="42"/>
      <c r="I12" s="42"/>
      <c r="J12" s="42"/>
      <c r="K12" s="42"/>
      <c r="L12" s="42"/>
    </row>
    <row r="13" spans="1:12" ht="12.75">
      <c r="A13" s="41">
        <f t="shared" si="0"/>
        <v>39940</v>
      </c>
      <c r="B13" s="42"/>
      <c r="C13" s="42"/>
      <c r="D13" s="42">
        <v>4</v>
      </c>
      <c r="E13" s="42">
        <v>3</v>
      </c>
      <c r="F13" s="42"/>
      <c r="G13" s="42"/>
      <c r="H13" s="42"/>
      <c r="I13" s="42"/>
      <c r="J13" s="42"/>
      <c r="K13" s="42"/>
      <c r="L13" s="42"/>
    </row>
    <row r="14" spans="1:12" ht="12.75">
      <c r="A14" s="41">
        <f t="shared" si="0"/>
        <v>39941</v>
      </c>
      <c r="B14" s="42"/>
      <c r="C14" s="42"/>
      <c r="D14" s="42">
        <v>4</v>
      </c>
      <c r="E14" s="42">
        <v>3</v>
      </c>
      <c r="F14" s="42"/>
      <c r="G14" s="42"/>
      <c r="H14" s="42"/>
      <c r="I14" s="42"/>
      <c r="J14" s="42"/>
      <c r="K14" s="42"/>
      <c r="L14" s="42"/>
    </row>
    <row r="15" spans="1:12" ht="12.75">
      <c r="A15" s="41">
        <f t="shared" si="0"/>
        <v>39942</v>
      </c>
      <c r="B15" s="42"/>
      <c r="C15" s="42"/>
      <c r="D15" s="42">
        <v>4</v>
      </c>
      <c r="E15" s="42">
        <v>3</v>
      </c>
      <c r="F15" s="42"/>
      <c r="G15" s="42"/>
      <c r="H15" s="42"/>
      <c r="I15" s="42"/>
      <c r="J15" s="42"/>
      <c r="K15" s="42"/>
      <c r="L15" s="42"/>
    </row>
    <row r="16" spans="1:12" ht="12.75">
      <c r="A16" s="41">
        <f t="shared" si="0"/>
        <v>39943</v>
      </c>
      <c r="B16" s="42"/>
      <c r="C16" s="42"/>
      <c r="D16" s="42">
        <v>4</v>
      </c>
      <c r="E16" s="42">
        <v>3</v>
      </c>
      <c r="F16" s="42"/>
      <c r="G16" s="42"/>
      <c r="H16" s="42"/>
      <c r="I16" s="42"/>
      <c r="J16" s="42"/>
      <c r="K16" s="42"/>
      <c r="L16" s="42"/>
    </row>
    <row r="17" spans="1:12" ht="12.75">
      <c r="A17" s="41">
        <f t="shared" si="0"/>
        <v>39944</v>
      </c>
      <c r="B17" s="42"/>
      <c r="C17" s="42"/>
      <c r="D17" s="42"/>
      <c r="E17" s="42">
        <v>3</v>
      </c>
      <c r="F17" s="42"/>
      <c r="G17" s="42"/>
      <c r="H17" s="42"/>
      <c r="I17" s="42"/>
      <c r="J17" s="42"/>
      <c r="K17" s="42"/>
      <c r="L17" s="42"/>
    </row>
    <row r="18" spans="1:12" ht="12.75">
      <c r="A18" s="41">
        <f t="shared" si="0"/>
        <v>39945</v>
      </c>
      <c r="B18" s="42"/>
      <c r="C18" s="42"/>
      <c r="D18" s="42"/>
      <c r="E18" s="42">
        <v>3</v>
      </c>
      <c r="F18" s="42"/>
      <c r="G18" s="42"/>
      <c r="H18" s="42"/>
      <c r="I18" s="42"/>
      <c r="J18" s="42"/>
      <c r="K18" s="42"/>
      <c r="L18" s="42"/>
    </row>
    <row r="19" spans="1:12" ht="12.75">
      <c r="A19" s="41">
        <f t="shared" si="0"/>
        <v>39946</v>
      </c>
      <c r="B19" s="42"/>
      <c r="C19" s="42"/>
      <c r="D19" s="42"/>
      <c r="E19" s="42">
        <v>3</v>
      </c>
      <c r="F19" s="42"/>
      <c r="G19" s="42"/>
      <c r="H19" s="42"/>
      <c r="I19" s="42"/>
      <c r="J19" s="42"/>
      <c r="K19" s="42"/>
      <c r="L19" s="42"/>
    </row>
    <row r="20" spans="1:12" ht="12.75">
      <c r="A20" s="41">
        <f t="shared" si="0"/>
        <v>39947</v>
      </c>
      <c r="B20" s="42"/>
      <c r="C20" s="42"/>
      <c r="D20" s="42"/>
      <c r="E20" s="42">
        <v>3</v>
      </c>
      <c r="F20" s="42"/>
      <c r="G20" s="42"/>
      <c r="H20" s="42"/>
      <c r="I20" s="42"/>
      <c r="J20" s="42"/>
      <c r="K20" s="42"/>
      <c r="L20" s="42"/>
    </row>
    <row r="21" spans="1:12" ht="12.75">
      <c r="A21" s="41">
        <f t="shared" si="0"/>
        <v>39948</v>
      </c>
      <c r="B21" s="42"/>
      <c r="C21" s="42"/>
      <c r="D21" s="42"/>
      <c r="E21" s="42">
        <v>3</v>
      </c>
      <c r="F21" s="42"/>
      <c r="G21" s="42"/>
      <c r="H21" s="42"/>
      <c r="I21" s="42"/>
      <c r="J21" s="42"/>
      <c r="K21" s="42"/>
      <c r="L21" s="42"/>
    </row>
    <row r="22" spans="1:12" ht="12.75">
      <c r="A22" s="41">
        <f t="shared" si="0"/>
        <v>39949</v>
      </c>
      <c r="B22" s="42"/>
      <c r="C22" s="42"/>
      <c r="D22" s="42"/>
      <c r="E22" s="42">
        <v>3</v>
      </c>
      <c r="F22" s="42"/>
      <c r="G22" s="42"/>
      <c r="H22" s="42"/>
      <c r="I22" s="42"/>
      <c r="J22" s="42"/>
      <c r="K22" s="42"/>
      <c r="L22" s="42"/>
    </row>
    <row r="23" spans="1:12" ht="12.75">
      <c r="A23" s="41">
        <f t="shared" si="0"/>
        <v>39950</v>
      </c>
      <c r="B23" s="42"/>
      <c r="C23" s="42"/>
      <c r="D23" s="42"/>
      <c r="E23" s="42"/>
      <c r="F23" s="42">
        <v>5</v>
      </c>
      <c r="G23" s="42"/>
      <c r="H23" s="42"/>
      <c r="I23" s="42"/>
      <c r="J23" s="42"/>
      <c r="K23" s="42"/>
      <c r="L23" s="42"/>
    </row>
    <row r="24" spans="1:12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12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</sheetData>
  <sheetProtection password="CDA4" sheet="1" objects="1" selectLockedCells="1" selectUnlockedCells="1"/>
  <printOptions horizontalCentered="1" vertic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="80" zoomScaleNormal="80" zoomScalePageLayoutView="0" workbookViewId="0" topLeftCell="A1">
      <selection activeCell="A5" sqref="A5"/>
    </sheetView>
  </sheetViews>
  <sheetFormatPr defaultColWidth="11.421875" defaultRowHeight="12.75"/>
  <cols>
    <col min="1" max="1" width="27.8515625" style="0" bestFit="1" customWidth="1"/>
    <col min="2" max="4" width="11.7109375" style="0" bestFit="1" customWidth="1"/>
    <col min="5" max="6" width="11.57421875" style="0" bestFit="1" customWidth="1"/>
  </cols>
  <sheetData>
    <row r="1" spans="1:12" ht="12.7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2.75">
      <c r="A3" s="41" t="s">
        <v>24</v>
      </c>
      <c r="B3" s="42" t="s">
        <v>26</v>
      </c>
      <c r="C3" s="42" t="s">
        <v>27</v>
      </c>
      <c r="D3" s="42" t="s">
        <v>28</v>
      </c>
      <c r="E3" s="42" t="s">
        <v>29</v>
      </c>
      <c r="F3" s="42"/>
      <c r="G3" s="42"/>
      <c r="H3" s="42"/>
      <c r="I3" s="42"/>
      <c r="J3" s="42"/>
      <c r="K3" s="42"/>
      <c r="L3" s="42"/>
    </row>
    <row r="4" spans="1:12" ht="12.75">
      <c r="A4" s="41">
        <f>('Periodos Ingles'!J5)</f>
        <v>39937</v>
      </c>
      <c r="B4" s="42">
        <v>3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2.75">
      <c r="A5" s="41">
        <f aca="true" t="shared" si="0" ref="A5:A25">(A4+1)</f>
        <v>39938</v>
      </c>
      <c r="B5" s="42">
        <v>3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2.75">
      <c r="A6" s="41">
        <f t="shared" si="0"/>
        <v>39939</v>
      </c>
      <c r="B6" s="42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2.75">
      <c r="A7" s="41">
        <f t="shared" si="0"/>
        <v>39940</v>
      </c>
      <c r="B7" s="42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12.75">
      <c r="A8" s="41">
        <f t="shared" si="0"/>
        <v>39941</v>
      </c>
      <c r="B8" s="42">
        <v>3</v>
      </c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2.75">
      <c r="A9" s="41">
        <f t="shared" si="0"/>
        <v>39942</v>
      </c>
      <c r="B9" s="42">
        <v>3</v>
      </c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2.75">
      <c r="A10" s="41">
        <f t="shared" si="0"/>
        <v>39943</v>
      </c>
      <c r="B10" s="42">
        <v>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2.75">
      <c r="A11" s="41">
        <f t="shared" si="0"/>
        <v>39944</v>
      </c>
      <c r="B11" s="42"/>
      <c r="C11" s="42">
        <v>2</v>
      </c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2.75">
      <c r="A12" s="41">
        <f t="shared" si="0"/>
        <v>39945</v>
      </c>
      <c r="B12" s="42"/>
      <c r="C12" s="42">
        <v>2</v>
      </c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2.75">
      <c r="A13" s="41">
        <f t="shared" si="0"/>
        <v>39946</v>
      </c>
      <c r="B13" s="42"/>
      <c r="C13" s="42">
        <v>2</v>
      </c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2.75">
      <c r="A14" s="41">
        <f t="shared" si="0"/>
        <v>39947</v>
      </c>
      <c r="B14" s="42"/>
      <c r="C14" s="42">
        <v>2</v>
      </c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2.75">
      <c r="A15" s="41">
        <f t="shared" si="0"/>
        <v>39948</v>
      </c>
      <c r="B15" s="42"/>
      <c r="C15" s="42">
        <v>2</v>
      </c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12.75">
      <c r="A16" s="41">
        <f t="shared" si="0"/>
        <v>39949</v>
      </c>
      <c r="B16" s="42"/>
      <c r="C16" s="42">
        <v>2</v>
      </c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2.75">
      <c r="A17" s="41">
        <f t="shared" si="0"/>
        <v>39950</v>
      </c>
      <c r="B17" s="42"/>
      <c r="C17" s="42">
        <v>2</v>
      </c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2.75">
      <c r="A18" s="41">
        <f t="shared" si="0"/>
        <v>39951</v>
      </c>
      <c r="B18" s="42"/>
      <c r="C18" s="42"/>
      <c r="D18" s="42">
        <v>1</v>
      </c>
      <c r="E18" s="42"/>
      <c r="F18" s="42"/>
      <c r="G18" s="42"/>
      <c r="H18" s="42"/>
      <c r="I18" s="42"/>
      <c r="J18" s="42"/>
      <c r="K18" s="42"/>
      <c r="L18" s="42"/>
    </row>
    <row r="19" spans="1:12" ht="12.75">
      <c r="A19" s="41">
        <f t="shared" si="0"/>
        <v>39952</v>
      </c>
      <c r="B19" s="42"/>
      <c r="C19" s="42"/>
      <c r="D19" s="42">
        <v>1</v>
      </c>
      <c r="E19" s="42"/>
      <c r="F19" s="42"/>
      <c r="G19" s="42"/>
      <c r="H19" s="42"/>
      <c r="I19" s="42"/>
      <c r="J19" s="42"/>
      <c r="K19" s="42"/>
      <c r="L19" s="42"/>
    </row>
    <row r="20" spans="1:12" ht="12.75">
      <c r="A20" s="41">
        <f t="shared" si="0"/>
        <v>39953</v>
      </c>
      <c r="B20" s="42"/>
      <c r="C20" s="42"/>
      <c r="D20" s="42">
        <v>1</v>
      </c>
      <c r="E20" s="42"/>
      <c r="F20" s="42"/>
      <c r="G20" s="42"/>
      <c r="H20" s="42"/>
      <c r="I20" s="42"/>
      <c r="J20" s="42"/>
      <c r="K20" s="42"/>
      <c r="L20" s="42"/>
    </row>
    <row r="21" spans="1:12" ht="12.75">
      <c r="A21" s="41">
        <f t="shared" si="0"/>
        <v>39954</v>
      </c>
      <c r="B21" s="42"/>
      <c r="C21" s="42"/>
      <c r="D21" s="42">
        <v>1</v>
      </c>
      <c r="E21" s="42"/>
      <c r="F21" s="42"/>
      <c r="G21" s="42"/>
      <c r="H21" s="42"/>
      <c r="I21" s="42"/>
      <c r="J21" s="42"/>
      <c r="K21" s="42"/>
      <c r="L21" s="42"/>
    </row>
    <row r="22" spans="1:12" ht="12.75">
      <c r="A22" s="41">
        <f t="shared" si="0"/>
        <v>39955</v>
      </c>
      <c r="B22" s="42"/>
      <c r="C22" s="42"/>
      <c r="D22" s="42">
        <v>1</v>
      </c>
      <c r="E22" s="42"/>
      <c r="F22" s="42"/>
      <c r="G22" s="42"/>
      <c r="H22" s="42"/>
      <c r="I22" s="42"/>
      <c r="J22" s="42"/>
      <c r="K22" s="42"/>
      <c r="L22" s="42"/>
    </row>
    <row r="23" spans="1:12" ht="12.75">
      <c r="A23" s="41">
        <f t="shared" si="0"/>
        <v>39956</v>
      </c>
      <c r="B23" s="42"/>
      <c r="C23" s="42"/>
      <c r="D23" s="42">
        <v>1</v>
      </c>
      <c r="E23" s="42"/>
      <c r="F23" s="42"/>
      <c r="G23" s="42"/>
      <c r="H23" s="42"/>
      <c r="I23" s="42"/>
      <c r="J23" s="42"/>
      <c r="K23" s="42"/>
      <c r="L23" s="42"/>
    </row>
    <row r="24" spans="1:12" ht="12.75">
      <c r="A24" s="41">
        <f t="shared" si="0"/>
        <v>39957</v>
      </c>
      <c r="B24" s="42"/>
      <c r="C24" s="42"/>
      <c r="D24" s="42">
        <v>1</v>
      </c>
      <c r="E24" s="42"/>
      <c r="F24" s="42"/>
      <c r="G24" s="42"/>
      <c r="H24" s="42"/>
      <c r="I24" s="42"/>
      <c r="J24" s="42"/>
      <c r="K24" s="42"/>
      <c r="L24" s="42"/>
    </row>
    <row r="25" spans="1:12" ht="12.75">
      <c r="A25" s="41">
        <f t="shared" si="0"/>
        <v>39958</v>
      </c>
      <c r="B25" s="42"/>
      <c r="C25" s="42"/>
      <c r="D25" s="42"/>
      <c r="E25" s="42">
        <v>3</v>
      </c>
      <c r="F25" s="42"/>
      <c r="G25" s="42"/>
      <c r="H25" s="42"/>
      <c r="I25" s="42"/>
      <c r="J25" s="42"/>
      <c r="K25" s="42"/>
      <c r="L25" s="42"/>
    </row>
    <row r="26" spans="1:12" ht="12.7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12.7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2.7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12.7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2.75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12.7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</sheetData>
  <sheetProtection password="CDA4" sheet="1" objects="1" scenarios="1" selectLockedCells="1" selectUnlockedCells="1"/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zoomScale="80" zoomScaleNormal="80" zoomScalePageLayoutView="0" workbookViewId="0" topLeftCell="A1">
      <selection activeCell="M4" sqref="M4"/>
    </sheetView>
  </sheetViews>
  <sheetFormatPr defaultColWidth="11.421875" defaultRowHeight="12.75"/>
  <cols>
    <col min="1" max="1" width="27.8515625" style="0" bestFit="1" customWidth="1"/>
    <col min="2" max="4" width="11.7109375" style="0" bestFit="1" customWidth="1"/>
    <col min="5" max="6" width="11.57421875" style="0" bestFit="1" customWidth="1"/>
  </cols>
  <sheetData>
    <row r="1" spans="1:12" ht="12.75">
      <c r="A1" s="41">
        <f>('Periodos Ingles'!J5)</f>
        <v>39937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2.75">
      <c r="A3" s="41" t="s">
        <v>24</v>
      </c>
      <c r="B3" s="42" t="s">
        <v>26</v>
      </c>
      <c r="C3" s="42" t="s">
        <v>27</v>
      </c>
      <c r="D3" s="42" t="s">
        <v>28</v>
      </c>
      <c r="E3" s="42" t="s">
        <v>29</v>
      </c>
      <c r="F3" s="42"/>
      <c r="G3" s="42"/>
      <c r="H3" s="42"/>
      <c r="I3" s="42"/>
      <c r="J3" s="42"/>
      <c r="K3" s="42"/>
      <c r="L3" s="42"/>
    </row>
    <row r="4" spans="1:12" ht="12.75">
      <c r="A4" s="41">
        <f>(A1)</f>
        <v>39937</v>
      </c>
      <c r="B4" s="42">
        <v>3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2.75">
      <c r="A5" s="41">
        <f aca="true" t="shared" si="0" ref="A5:A41">(A4+1)</f>
        <v>39938</v>
      </c>
      <c r="B5" s="42">
        <v>3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2.75">
      <c r="A6" s="41">
        <f t="shared" si="0"/>
        <v>39939</v>
      </c>
      <c r="B6" s="42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2.75">
      <c r="A7" s="41">
        <f t="shared" si="0"/>
        <v>39940</v>
      </c>
      <c r="B7" s="42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12.75">
      <c r="A8" s="41">
        <f t="shared" si="0"/>
        <v>39941</v>
      </c>
      <c r="B8" s="42">
        <v>3</v>
      </c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2.75">
      <c r="A9" s="41">
        <f t="shared" si="0"/>
        <v>39942</v>
      </c>
      <c r="B9" s="42">
        <v>3</v>
      </c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2.75">
      <c r="A10" s="41">
        <f t="shared" si="0"/>
        <v>39943</v>
      </c>
      <c r="B10" s="42">
        <v>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2.75">
      <c r="A11" s="41">
        <f t="shared" si="0"/>
        <v>39944</v>
      </c>
      <c r="B11" s="42">
        <v>3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2.75">
      <c r="A12" s="41">
        <f t="shared" si="0"/>
        <v>39945</v>
      </c>
      <c r="B12" s="42">
        <v>3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2.75">
      <c r="A13" s="41">
        <f t="shared" si="0"/>
        <v>39946</v>
      </c>
      <c r="B13" s="42">
        <v>3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2.75">
      <c r="A14" s="41">
        <f t="shared" si="0"/>
        <v>39947</v>
      </c>
      <c r="B14" s="42">
        <v>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2.75">
      <c r="A15" s="41">
        <f t="shared" si="0"/>
        <v>39948</v>
      </c>
      <c r="B15" s="42">
        <v>3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12.75">
      <c r="A16" s="41">
        <f t="shared" si="0"/>
        <v>39949</v>
      </c>
      <c r="B16" s="42">
        <v>3</v>
      </c>
      <c r="C16" s="42">
        <v>2</v>
      </c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2.75">
      <c r="A17" s="41">
        <f t="shared" si="0"/>
        <v>39950</v>
      </c>
      <c r="B17" s="42"/>
      <c r="C17" s="42">
        <v>2</v>
      </c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2.75">
      <c r="A18" s="41">
        <f t="shared" si="0"/>
        <v>39951</v>
      </c>
      <c r="B18" s="42"/>
      <c r="C18" s="42">
        <v>2</v>
      </c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12.75">
      <c r="A19" s="41">
        <f t="shared" si="0"/>
        <v>39952</v>
      </c>
      <c r="B19" s="42"/>
      <c r="C19" s="42">
        <v>2</v>
      </c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2.75">
      <c r="A20" s="41">
        <f t="shared" si="0"/>
        <v>39953</v>
      </c>
      <c r="B20" s="42"/>
      <c r="C20" s="42">
        <v>2</v>
      </c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12.75">
      <c r="A21" s="41">
        <f t="shared" si="0"/>
        <v>39954</v>
      </c>
      <c r="B21" s="42"/>
      <c r="C21" s="42">
        <v>2</v>
      </c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12.75">
      <c r="A22" s="41">
        <f t="shared" si="0"/>
        <v>39955</v>
      </c>
      <c r="B22" s="42"/>
      <c r="C22" s="42">
        <v>2</v>
      </c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12.75">
      <c r="A23" s="41">
        <f t="shared" si="0"/>
        <v>39956</v>
      </c>
      <c r="B23" s="42"/>
      <c r="C23" s="42">
        <v>2</v>
      </c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12.75">
      <c r="A24" s="41">
        <f t="shared" si="0"/>
        <v>39957</v>
      </c>
      <c r="B24" s="42"/>
      <c r="C24" s="42">
        <v>2</v>
      </c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2.75">
      <c r="A25" s="41">
        <f t="shared" si="0"/>
        <v>39958</v>
      </c>
      <c r="B25" s="42"/>
      <c r="C25" s="42">
        <v>2</v>
      </c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2.75">
      <c r="A26" s="41">
        <f t="shared" si="0"/>
        <v>39959</v>
      </c>
      <c r="B26" s="42"/>
      <c r="C26" s="42">
        <v>2</v>
      </c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12.75">
      <c r="A27" s="41">
        <f t="shared" si="0"/>
        <v>39960</v>
      </c>
      <c r="B27" s="42"/>
      <c r="C27" s="42">
        <v>2</v>
      </c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2.75">
      <c r="A28" s="41">
        <f t="shared" si="0"/>
        <v>39961</v>
      </c>
      <c r="B28" s="42"/>
      <c r="C28" s="42">
        <v>2</v>
      </c>
      <c r="D28" s="42">
        <v>1</v>
      </c>
      <c r="E28" s="42"/>
      <c r="F28" s="42"/>
      <c r="G28" s="42"/>
      <c r="H28" s="42"/>
      <c r="I28" s="42"/>
      <c r="J28" s="42"/>
      <c r="K28" s="42"/>
      <c r="L28" s="42"/>
    </row>
    <row r="29" spans="1:12" ht="12.75">
      <c r="A29" s="41">
        <f t="shared" si="0"/>
        <v>39962</v>
      </c>
      <c r="B29" s="42"/>
      <c r="C29" s="42"/>
      <c r="D29" s="42">
        <v>1</v>
      </c>
      <c r="E29" s="42"/>
      <c r="F29" s="42"/>
      <c r="G29" s="42"/>
      <c r="H29" s="42"/>
      <c r="I29" s="42"/>
      <c r="J29" s="42"/>
      <c r="K29" s="42"/>
      <c r="L29" s="42"/>
    </row>
    <row r="30" spans="1:12" ht="12.75">
      <c r="A30" s="41">
        <f t="shared" si="0"/>
        <v>39963</v>
      </c>
      <c r="B30" s="42"/>
      <c r="C30" s="42"/>
      <c r="D30" s="42">
        <v>1</v>
      </c>
      <c r="E30" s="42"/>
      <c r="F30" s="42"/>
      <c r="G30" s="42"/>
      <c r="H30" s="42"/>
      <c r="I30" s="42"/>
      <c r="J30" s="42"/>
      <c r="K30" s="42"/>
      <c r="L30" s="42"/>
    </row>
    <row r="31" spans="1:12" ht="12.75">
      <c r="A31" s="41">
        <f t="shared" si="0"/>
        <v>39964</v>
      </c>
      <c r="B31" s="42"/>
      <c r="C31" s="42"/>
      <c r="D31" s="42">
        <v>1</v>
      </c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1">
        <f t="shared" si="0"/>
        <v>39965</v>
      </c>
      <c r="B32" s="42"/>
      <c r="C32" s="42"/>
      <c r="D32" s="42">
        <v>1</v>
      </c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1">
        <f t="shared" si="0"/>
        <v>39966</v>
      </c>
      <c r="B33" s="42"/>
      <c r="C33" s="42"/>
      <c r="D33" s="42">
        <v>1</v>
      </c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1">
        <f t="shared" si="0"/>
        <v>39967</v>
      </c>
      <c r="B34" s="42"/>
      <c r="C34" s="42"/>
      <c r="D34" s="42">
        <v>1</v>
      </c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1">
        <f t="shared" si="0"/>
        <v>39968</v>
      </c>
      <c r="B35" s="42"/>
      <c r="C35" s="42"/>
      <c r="D35" s="42">
        <v>1</v>
      </c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1">
        <f t="shared" si="0"/>
        <v>39969</v>
      </c>
      <c r="B36" s="42"/>
      <c r="C36" s="42"/>
      <c r="D36" s="42">
        <v>1</v>
      </c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1">
        <f t="shared" si="0"/>
        <v>39970</v>
      </c>
      <c r="B37" s="42"/>
      <c r="C37" s="42"/>
      <c r="D37" s="42">
        <v>1</v>
      </c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1">
        <f t="shared" si="0"/>
        <v>39971</v>
      </c>
      <c r="B38" s="42"/>
      <c r="C38" s="42"/>
      <c r="D38" s="42">
        <v>1</v>
      </c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1">
        <f t="shared" si="0"/>
        <v>39972</v>
      </c>
      <c r="B39" s="42"/>
      <c r="C39" s="42"/>
      <c r="D39" s="42">
        <v>1</v>
      </c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1">
        <f t="shared" si="0"/>
        <v>39973</v>
      </c>
      <c r="B40" s="42"/>
      <c r="C40" s="42"/>
      <c r="D40" s="42">
        <v>1</v>
      </c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1">
        <f t="shared" si="0"/>
        <v>39974</v>
      </c>
      <c r="B41" s="42"/>
      <c r="C41" s="42"/>
      <c r="D41" s="42"/>
      <c r="E41" s="42">
        <v>3</v>
      </c>
      <c r="F41" s="42"/>
      <c r="G41" s="42"/>
      <c r="H41" s="42"/>
      <c r="I41" s="42"/>
      <c r="J41" s="42"/>
      <c r="K41" s="42"/>
      <c r="L41" s="42"/>
    </row>
    <row r="42" spans="1:12" ht="12.75">
      <c r="A42" s="41"/>
      <c r="B42" s="42"/>
      <c r="C42" s="42"/>
      <c r="D42" s="42"/>
      <c r="E42" s="42">
        <v>3</v>
      </c>
      <c r="F42" s="42"/>
      <c r="G42" s="42"/>
      <c r="H42" s="42"/>
      <c r="I42" s="42"/>
      <c r="J42" s="42"/>
      <c r="K42" s="42"/>
      <c r="L42" s="42"/>
    </row>
  </sheetData>
  <sheetProtection password="CDA4" sheet="1" objects="1" scenarios="1" selectLockedCells="1" selectUnlockedCells="1"/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Martínez González</dc:creator>
  <cp:keywords/>
  <dc:description/>
  <cp:lastModifiedBy>Casa</cp:lastModifiedBy>
  <cp:lastPrinted>2009-07-02T03:57:12Z</cp:lastPrinted>
  <dcterms:created xsi:type="dcterms:W3CDTF">2006-03-18T08:47:58Z</dcterms:created>
  <dcterms:modified xsi:type="dcterms:W3CDTF">2009-07-02T03:57:49Z</dcterms:modified>
  <cp:category/>
  <cp:version/>
  <cp:contentType/>
  <cp:contentStatus/>
</cp:coreProperties>
</file>